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692" windowHeight="4572" activeTab="0"/>
  </bookViews>
  <sheets>
    <sheet name="31.07.2022." sheetId="1" r:id="rId1"/>
    <sheet name="Sheet1" sheetId="2" r:id="rId2"/>
  </sheets>
  <definedNames>
    <definedName name="_xlnm.Print_Titles" localSheetId="0">'31.07.2022.'!$1:$7</definedName>
  </definedNames>
  <calcPr fullCalcOnLoad="1"/>
</workbook>
</file>

<file path=xl/sharedStrings.xml><?xml version="1.0" encoding="utf-8"?>
<sst xmlns="http://schemas.openxmlformats.org/spreadsheetml/2006/main" count="359" uniqueCount="192">
  <si>
    <t>Ред.бр.</t>
  </si>
  <si>
    <t>Година</t>
  </si>
  <si>
    <t>установљења</t>
  </si>
  <si>
    <t>ревизије</t>
  </si>
  <si>
    <t>Површина</t>
  </si>
  <si>
    <t>1.</t>
  </si>
  <si>
    <t>ШУМСКО ГАЗДИНСТВО БЕОГРАД</t>
  </si>
  <si>
    <t>2.</t>
  </si>
  <si>
    <t>3.</t>
  </si>
  <si>
    <t>4.</t>
  </si>
  <si>
    <t xml:space="preserve">ШУМСКО ГАЗДИНСТВО БОЉЕВАЦ </t>
  </si>
  <si>
    <t>5.</t>
  </si>
  <si>
    <t>Предео изузетних одлика "Космај"</t>
  </si>
  <si>
    <t>Предео изузетних одлика "Авала"</t>
  </si>
  <si>
    <t>Парк природе "Стара планина"</t>
  </si>
  <si>
    <t>6.</t>
  </si>
  <si>
    <t>7.</t>
  </si>
  <si>
    <t>8.</t>
  </si>
  <si>
    <t xml:space="preserve">Општи резерват природе "Буково" </t>
  </si>
  <si>
    <t>9.</t>
  </si>
  <si>
    <t>10.</t>
  </si>
  <si>
    <t>11.</t>
  </si>
  <si>
    <t>Споменик природе "Лазарев кањон"</t>
  </si>
  <si>
    <t>12.</t>
  </si>
  <si>
    <t>13.</t>
  </si>
  <si>
    <t>14.</t>
  </si>
  <si>
    <t xml:space="preserve">ШУМСКО ГАЗДИНСТВО ВРАЊЕ </t>
  </si>
  <si>
    <t>15.</t>
  </si>
  <si>
    <t>16.</t>
  </si>
  <si>
    <t xml:space="preserve">ШУМСКО ГАЗДИНСТВО ДЕСПОТОВАЦ  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</si>
  <si>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</si>
  <si>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</si>
  <si>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</si>
  <si>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</si>
  <si>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</si>
  <si>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</si>
  <si>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</si>
  <si>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</si>
  <si>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</si>
  <si>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</si>
  <si>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</si>
  <si>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ШУМСКО ГАЗДИНСТВО ИВАЊИЦА   </t>
  </si>
  <si>
    <t>28.</t>
  </si>
  <si>
    <t>Парк природе "Голија"</t>
  </si>
  <si>
    <t>29.</t>
  </si>
  <si>
    <t>30.</t>
  </si>
  <si>
    <t>31.</t>
  </si>
  <si>
    <t>32.</t>
  </si>
  <si>
    <t>33.</t>
  </si>
  <si>
    <t>34.</t>
  </si>
  <si>
    <t xml:space="preserve">ШУМСКО ГАЗДИНСТВО КРАГУЈЕВАЦ    </t>
  </si>
  <si>
    <t>35.</t>
  </si>
  <si>
    <t>36.</t>
  </si>
  <si>
    <t xml:space="preserve">ШУМСКО ГАЗДИНСТВО КРАЉЕВО    </t>
  </si>
  <si>
    <t>37.</t>
  </si>
  <si>
    <t>38.</t>
  </si>
  <si>
    <t>Споменик природе "Стабло црног бора у клисури реке Ибар"</t>
  </si>
  <si>
    <t xml:space="preserve">ШУМСКО ГАЗДИНСТВО КРУШЕВАЦ     </t>
  </si>
  <si>
    <t>39.</t>
  </si>
  <si>
    <t>40.</t>
  </si>
  <si>
    <t>41.</t>
  </si>
  <si>
    <t>42.</t>
  </si>
  <si>
    <t>44.</t>
  </si>
  <si>
    <t>45.</t>
  </si>
  <si>
    <t xml:space="preserve">ШУМСКО ГАЗДИНСТВО КУЧЕВО     </t>
  </si>
  <si>
    <t xml:space="preserve">ШУМСКО ГАЗДИНСТВО КУРШУМЛИЈА     </t>
  </si>
  <si>
    <t>46.</t>
  </si>
  <si>
    <t>47.</t>
  </si>
  <si>
    <t>48.</t>
  </si>
  <si>
    <t>Споменик природе "Стабло домаћег ораха"</t>
  </si>
  <si>
    <t xml:space="preserve">ШУМСКО ГАЗДИНСТВО ЛЕСКОВАЦ     </t>
  </si>
  <si>
    <t>49.</t>
  </si>
  <si>
    <t xml:space="preserve">ШУМСКО ГАЗДИНСТВО ЛОЗНИЦА      </t>
  </si>
  <si>
    <t>Општи резерват природе "Данилова коса"</t>
  </si>
  <si>
    <t xml:space="preserve">ШУМСКО ГАЗДИНСТВО НИШ       </t>
  </si>
  <si>
    <t>Парк природе "Сићевачка клисура"</t>
  </si>
  <si>
    <t>Предео изузетних одлика "Лептерија-Сокоград"</t>
  </si>
  <si>
    <t>Специјални резерват природе "Јелашничка клисура"</t>
  </si>
  <si>
    <t xml:space="preserve">ШУМСКО ГАЗДИНСТВО ПИРОТ       </t>
  </si>
  <si>
    <t xml:space="preserve">ШУМСКО ГАЗДИНСТВО ПРИЈЕПОЉЕ        </t>
  </si>
  <si>
    <t xml:space="preserve">ШУМСКО ГАЗДИНСТВО РАШКА         </t>
  </si>
  <si>
    <t>Споменик природе "Промуклица"</t>
  </si>
  <si>
    <t xml:space="preserve">ШУМСКО ГАЗДИНСТВО УЖИЦЕ          </t>
  </si>
  <si>
    <t>Споменик природе "Клокочевац"</t>
  </si>
  <si>
    <t>Споменик природе "Стабло храста цера-Почеча"</t>
  </si>
  <si>
    <t>Споменик природе "Стабло храста лужњака-Љутице"</t>
  </si>
  <si>
    <t>Споменик природе "Храст лужњак-Беле воде"</t>
  </si>
  <si>
    <t>Споменик природе "Црни бор-Лира"</t>
  </si>
  <si>
    <t>Споменик природе "Пећински систем Језава"</t>
  </si>
  <si>
    <t>Споменик природе "Рогот"</t>
  </si>
  <si>
    <t>Споменик природе "Островица"</t>
  </si>
  <si>
    <t>Споменик природе "Церови код Ђушиног гроба"</t>
  </si>
  <si>
    <t xml:space="preserve">ПРЕГЛЕД ЗАШТИЋЕНИХ ПОДРУЧЈА КОЈИМА УПРАВЉА ЈП "СРБИЈАШУМЕ" </t>
  </si>
  <si>
    <t>ha</t>
  </si>
  <si>
    <t>Споменик природе "Миљаковачка шума"</t>
  </si>
  <si>
    <t>Специјални резерват природе "Паљевине"</t>
  </si>
  <si>
    <t>Споменик природе "Бојчинска шума"</t>
  </si>
  <si>
    <t>Споменик природе "Липовичка шума - Дуги рт"</t>
  </si>
  <si>
    <t>Назив заштићеног подручја</t>
  </si>
  <si>
    <t>Заштићено станиште " Гљиве аде циганлије"</t>
  </si>
  <si>
    <t>Споменик природе " Шума Кошутњак"</t>
  </si>
  <si>
    <t>Свега 1+2+3+4+5+6+7</t>
  </si>
  <si>
    <t>8.1.</t>
  </si>
  <si>
    <t>Предео изузетних одлика "Камена Гора"</t>
  </si>
  <si>
    <t>Споменик природе "Прерасти у кањону Вратне"</t>
  </si>
  <si>
    <t>Специјални резерват природе "Јерма"</t>
  </si>
  <si>
    <t>Строги резерват природе "Мустафа"</t>
  </si>
  <si>
    <t>Специјални резерват природе"Клисура реке Милешевке"</t>
  </si>
  <si>
    <t>Строги резерват природе"Кукавица"</t>
  </si>
  <si>
    <t>Предео изузетних одлика "Озрен - Јадовник"</t>
  </si>
  <si>
    <t xml:space="preserve">Специјални резерват природе "Мала Јасенова глава" </t>
  </si>
  <si>
    <t>Општи резeрват природе "Винатовача"</t>
  </si>
  <si>
    <t>Споменик природе "Црни бор у Црноштици"</t>
  </si>
  <si>
    <t>Предео изузетних одлика"Таткова земуница"</t>
  </si>
  <si>
    <t>Споменик природе "Црни бор у Петковској махали"</t>
  </si>
  <si>
    <t>Специјални резерват природе "Сува планина"</t>
  </si>
  <si>
    <t>Споменик природе "Долина потока Бигар""</t>
  </si>
  <si>
    <t>Строги резерват природе "Изнад Таталије"</t>
  </si>
  <si>
    <t>Строги резерват природе "Зеленика"</t>
  </si>
  <si>
    <t>%</t>
  </si>
  <si>
    <t>Строги резерват природе "Тесне Jаруге"</t>
  </si>
  <si>
    <t>Парк приорде "Радан"</t>
  </si>
  <si>
    <t>Парк природе "Златибор"</t>
  </si>
  <si>
    <t>заштићена подручја од националног и локалног значаја</t>
  </si>
  <si>
    <t>43.</t>
  </si>
  <si>
    <t>Споменик природе "Тупижничка леденица"</t>
  </si>
  <si>
    <t>Споменик природе "Пећински систем Самар"</t>
  </si>
  <si>
    <t>50.</t>
  </si>
  <si>
    <t>51.</t>
  </si>
  <si>
    <t xml:space="preserve">Специјални резерват природе "Ртањ" </t>
  </si>
  <si>
    <t>10.1.</t>
  </si>
  <si>
    <t>Специјални резерват природе "Ртањ"</t>
  </si>
  <si>
    <t>52.</t>
  </si>
  <si>
    <t>Строги резерват природе"Јарешник"</t>
  </si>
  <si>
    <t>53.</t>
  </si>
  <si>
    <t>Споменик природе "Борачки крш"</t>
  </si>
  <si>
    <t>Свега 29</t>
  </si>
  <si>
    <t>54.</t>
  </si>
  <si>
    <t>Свега 8+ 9+10+11+12+13+14+15</t>
  </si>
  <si>
    <t>Свега 17+18+19</t>
  </si>
  <si>
    <t>Свега 20+21</t>
  </si>
  <si>
    <t>Свега 22+23</t>
  </si>
  <si>
    <t>Свега 24+25+26</t>
  </si>
  <si>
    <t>22.1.</t>
  </si>
  <si>
    <t>Свега 22.1+27</t>
  </si>
  <si>
    <t>Свега 28</t>
  </si>
  <si>
    <t>Свега 30+31+32+33</t>
  </si>
  <si>
    <t>30.1.</t>
  </si>
  <si>
    <t>Свега  30.1</t>
  </si>
  <si>
    <t>Свега 34</t>
  </si>
  <si>
    <t>Свега 35+36+37+38+10.1.+39+40</t>
  </si>
  <si>
    <t>Свега 8.1.+41</t>
  </si>
  <si>
    <t>Свега 42+43+44+45+46</t>
  </si>
  <si>
    <t>22.2.</t>
  </si>
  <si>
    <t>Свега 22.2+47</t>
  </si>
  <si>
    <t>42.1.</t>
  </si>
  <si>
    <t>Свега  42.1+48+49+50+51+52+53+54</t>
  </si>
  <si>
    <t>СВЕГА 1-54</t>
  </si>
  <si>
    <t>Строги резерват природе "Каленић"</t>
  </si>
  <si>
    <t>Резерват природе "Прокоп"</t>
  </si>
  <si>
    <t>Редни број</t>
  </si>
  <si>
    <t>Предео изузетних одлика "Маљен"</t>
  </si>
  <si>
    <t>Свега 24+25+26+27</t>
  </si>
  <si>
    <t>24.1.</t>
  </si>
  <si>
    <t>24.2.</t>
  </si>
  <si>
    <t>стање 31.07.2022 године</t>
  </si>
  <si>
    <t>Предео изузетних одлика "Столови"</t>
  </si>
  <si>
    <t>Предео изузетних одлика "Жељин"</t>
  </si>
  <si>
    <t>Свега 32</t>
  </si>
  <si>
    <t>33.1.</t>
  </si>
  <si>
    <t>Свега 31+30.1</t>
  </si>
  <si>
    <t>Свега 22.1+28+29+30</t>
  </si>
  <si>
    <t>Свега  34.1</t>
  </si>
  <si>
    <t>Свега 22.2+48+30.1</t>
  </si>
  <si>
    <t>Свега 16+17+18+19</t>
  </si>
  <si>
    <t>29</t>
  </si>
  <si>
    <t>31</t>
  </si>
  <si>
    <t>32</t>
  </si>
  <si>
    <t>33</t>
  </si>
  <si>
    <t>34</t>
  </si>
  <si>
    <t>35</t>
  </si>
  <si>
    <t>36</t>
  </si>
  <si>
    <t>Свега 33+ 34+35+36</t>
  </si>
  <si>
    <t>Парк природе "Радан"</t>
  </si>
  <si>
    <t>Свега 24.1.+ 37</t>
  </si>
  <si>
    <t>Свега 38+39+40+10.1.+41+42+43</t>
  </si>
  <si>
    <t>Свега 8.1.+44</t>
  </si>
  <si>
    <t>Свега 44+45+46+47+48</t>
  </si>
  <si>
    <t>45.1.</t>
  </si>
  <si>
    <t>Свега  45.1+24.2+50+51+52+53+54+55+56</t>
  </si>
  <si>
    <t>СВЕГА 1-56</t>
  </si>
  <si>
    <t>Табела 5.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</si>
</sst>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.00\ &quot;дин.&quot;_-;\-* #,##0.00\ &quot;дин.&quot;_-;_-* &quot;-&quot;??\ &quot;дин.&quot;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0.0"/>
    <numFmt numFmtId="197" formatCode="0.000"/>
    <numFmt numFmtId="198" formatCode="#,##0.000"/>
    <numFmt numFmtId="199" formatCode="0.00000000"/>
    <numFmt numFmtId="200" formatCode="0.0000000"/>
    <numFmt numFmtId="201" formatCode="0.000000"/>
    <numFmt numFmtId="202" formatCode="0.00000"/>
    <numFmt numFmtId="203" formatCode="0.0000"/>
  </numFmts>
  <fonts count="4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2" fillId="0" borderId="12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16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2" fontId="5" fillId="0" borderId="13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" fontId="5" fillId="0" borderId="13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4"/>
  <sheetViews>
    <sheetView tabSelected="1" zoomScale="136" zoomScaleNormal="136" zoomScalePageLayoutView="0" workbookViewId="0" topLeftCell="A111">
      <selection activeCell="B121" sqref="B121:D121"/>
    </sheetView>
  </sheetViews>
  <sheetFormatPr defaultColWidth="9.140625" defaultRowHeight="12.75"/>
  <cols>
    <col min="1" max="1" width="8.421875" style="0" customWidth="1"/>
    <col min="2" max="3" width="10.7109375" style="0" customWidth="1"/>
    <col min="4" max="4" width="24.28125" style="0" customWidth="1"/>
    <col min="5" max="5" width="13.00390625" style="0" customWidth="1"/>
    <col min="6" max="6" width="10.140625" style="0" customWidth="1"/>
    <col min="7" max="7" width="12.7109375" style="7" customWidth="1"/>
    <col min="8" max="8" width="11.00390625" style="0" customWidth="1"/>
    <col min="9" max="9" width="11.57421875" style="0" bestFit="1" customWidth="1"/>
  </cols>
  <sheetData>
    <row r="1" spans="1:7" ht="9" customHeight="1">
      <c r="A1" s="70" t="s">
        <v>92</v>
      </c>
      <c r="B1" s="70"/>
      <c r="C1" s="70"/>
      <c r="D1" s="70"/>
      <c r="E1" s="70"/>
      <c r="F1" s="70"/>
      <c r="G1" s="70"/>
    </row>
    <row r="2" spans="1:7" ht="21.75" customHeight="1">
      <c r="A2" s="70"/>
      <c r="B2" s="70"/>
      <c r="C2" s="70"/>
      <c r="D2" s="70"/>
      <c r="E2" s="70"/>
      <c r="F2" s="70"/>
      <c r="G2" s="70"/>
    </row>
    <row r="3" spans="1:7" ht="21.75" customHeight="1">
      <c r="A3" s="70" t="s">
        <v>123</v>
      </c>
      <c r="B3" s="70"/>
      <c r="C3" s="70"/>
      <c r="D3" s="70"/>
      <c r="E3" s="70"/>
      <c r="F3" s="70"/>
      <c r="G3" s="70"/>
    </row>
    <row r="4" spans="1:7" ht="15.75" customHeight="1">
      <c r="A4" s="70" t="s">
        <v>165</v>
      </c>
      <c r="B4" s="70"/>
      <c r="C4" s="70"/>
      <c r="D4" s="70"/>
      <c r="E4" s="70"/>
      <c r="F4" s="70"/>
      <c r="G4" s="70"/>
    </row>
    <row r="5" ht="15.75" customHeight="1">
      <c r="G5" s="14" t="s">
        <v>191</v>
      </c>
    </row>
    <row r="6" spans="1:7" ht="15" customHeight="1">
      <c r="A6" s="71" t="s">
        <v>0</v>
      </c>
      <c r="B6" s="73" t="s">
        <v>98</v>
      </c>
      <c r="C6" s="74"/>
      <c r="D6" s="75"/>
      <c r="E6" s="79" t="s">
        <v>1</v>
      </c>
      <c r="F6" s="80"/>
      <c r="G6" s="10" t="s">
        <v>4</v>
      </c>
    </row>
    <row r="7" spans="1:7" ht="25.5" customHeight="1">
      <c r="A7" s="72"/>
      <c r="B7" s="76"/>
      <c r="C7" s="77"/>
      <c r="D7" s="78"/>
      <c r="E7" s="12" t="s">
        <v>2</v>
      </c>
      <c r="F7" s="13" t="s">
        <v>3</v>
      </c>
      <c r="G7" s="11" t="s">
        <v>93</v>
      </c>
    </row>
    <row r="8" spans="1:7" ht="12.75">
      <c r="A8" s="3" t="s">
        <v>5</v>
      </c>
      <c r="B8" s="50" t="s">
        <v>6</v>
      </c>
      <c r="C8" s="51"/>
      <c r="D8" s="51"/>
      <c r="E8" s="52"/>
      <c r="F8" s="52"/>
      <c r="G8" s="53"/>
    </row>
    <row r="9" spans="1:7" ht="15" customHeight="1">
      <c r="A9" s="2">
        <v>1</v>
      </c>
      <c r="B9" s="43" t="s">
        <v>12</v>
      </c>
      <c r="C9" s="44"/>
      <c r="D9" s="45"/>
      <c r="E9" s="2">
        <v>2005</v>
      </c>
      <c r="F9" s="1"/>
      <c r="G9" s="4">
        <v>3514.5</v>
      </c>
    </row>
    <row r="10" spans="1:7" ht="15" customHeight="1">
      <c r="A10" s="2">
        <v>2</v>
      </c>
      <c r="B10" s="43" t="s">
        <v>13</v>
      </c>
      <c r="C10" s="44"/>
      <c r="D10" s="45"/>
      <c r="E10" s="2">
        <v>2007</v>
      </c>
      <c r="F10" s="1"/>
      <c r="G10" s="4">
        <v>489.13</v>
      </c>
    </row>
    <row r="11" spans="1:7" ht="15" customHeight="1">
      <c r="A11" s="2">
        <v>3</v>
      </c>
      <c r="B11" s="43" t="s">
        <v>94</v>
      </c>
      <c r="C11" s="44"/>
      <c r="D11" s="45"/>
      <c r="E11" s="2">
        <v>2010</v>
      </c>
      <c r="F11" s="2"/>
      <c r="G11" s="4">
        <v>84.72</v>
      </c>
    </row>
    <row r="12" spans="1:7" ht="15" customHeight="1">
      <c r="A12" s="2">
        <v>4</v>
      </c>
      <c r="B12" s="43" t="s">
        <v>96</v>
      </c>
      <c r="C12" s="44"/>
      <c r="D12" s="45"/>
      <c r="E12" s="2">
        <v>2013</v>
      </c>
      <c r="F12" s="2"/>
      <c r="G12" s="4">
        <v>670.79</v>
      </c>
    </row>
    <row r="13" spans="1:7" ht="15" customHeight="1">
      <c r="A13" s="2">
        <v>5</v>
      </c>
      <c r="B13" s="43" t="s">
        <v>97</v>
      </c>
      <c r="C13" s="44"/>
      <c r="D13" s="45"/>
      <c r="E13" s="2">
        <v>2013</v>
      </c>
      <c r="F13" s="2"/>
      <c r="G13" s="4">
        <v>241.68</v>
      </c>
    </row>
    <row r="14" spans="1:7" ht="15" customHeight="1">
      <c r="A14" s="2">
        <v>6</v>
      </c>
      <c r="B14" s="43" t="s">
        <v>99</v>
      </c>
      <c r="C14" s="44"/>
      <c r="D14" s="45"/>
      <c r="E14" s="2">
        <v>2013</v>
      </c>
      <c r="F14" s="2"/>
      <c r="G14" s="4">
        <v>21.25</v>
      </c>
    </row>
    <row r="15" spans="1:7" ht="15" customHeight="1">
      <c r="A15" s="2">
        <v>7</v>
      </c>
      <c r="B15" s="43" t="s">
        <v>100</v>
      </c>
      <c r="C15" s="44"/>
      <c r="D15" s="45"/>
      <c r="E15" s="2">
        <v>2014</v>
      </c>
      <c r="F15" s="2"/>
      <c r="G15" s="4">
        <v>265.26</v>
      </c>
    </row>
    <row r="16" spans="1:8" ht="15" customHeight="1">
      <c r="A16" s="82" t="s">
        <v>101</v>
      </c>
      <c r="B16" s="83"/>
      <c r="C16" s="83"/>
      <c r="D16" s="83"/>
      <c r="E16" s="83"/>
      <c r="F16" s="84"/>
      <c r="G16" s="15">
        <f>SUM(G9:G15)</f>
        <v>5287.33</v>
      </c>
      <c r="H16" s="7"/>
    </row>
    <row r="17" spans="1:8" ht="15" customHeight="1">
      <c r="A17" s="62" t="s">
        <v>119</v>
      </c>
      <c r="B17" s="62"/>
      <c r="C17" s="62"/>
      <c r="D17" s="62"/>
      <c r="E17" s="47">
        <f>G16/G125*100</f>
        <v>1.4484412370142201</v>
      </c>
      <c r="F17" s="48"/>
      <c r="G17" s="49"/>
      <c r="H17" s="7"/>
    </row>
    <row r="18" spans="1:7" ht="15" customHeight="1">
      <c r="A18" s="16" t="s">
        <v>7</v>
      </c>
      <c r="B18" s="50" t="s">
        <v>10</v>
      </c>
      <c r="C18" s="51"/>
      <c r="D18" s="51"/>
      <c r="E18" s="52"/>
      <c r="F18" s="52"/>
      <c r="G18" s="53"/>
    </row>
    <row r="19" spans="1:7" ht="15" customHeight="1">
      <c r="A19" s="2">
        <v>8</v>
      </c>
      <c r="B19" s="43" t="s">
        <v>14</v>
      </c>
      <c r="C19" s="44"/>
      <c r="D19" s="45"/>
      <c r="E19" s="2">
        <v>1997</v>
      </c>
      <c r="F19" s="2">
        <v>2009</v>
      </c>
      <c r="G19" s="4">
        <v>48588</v>
      </c>
    </row>
    <row r="20" spans="1:9" ht="15" customHeight="1">
      <c r="A20" s="2">
        <v>9</v>
      </c>
      <c r="B20" s="66" t="s">
        <v>110</v>
      </c>
      <c r="C20" s="85"/>
      <c r="D20" s="86"/>
      <c r="E20" s="2">
        <v>1961</v>
      </c>
      <c r="F20" s="2">
        <v>2014</v>
      </c>
      <c r="G20" s="4">
        <v>6.3</v>
      </c>
      <c r="I20" s="7"/>
    </row>
    <row r="21" spans="1:9" ht="15" customHeight="1">
      <c r="A21" s="2">
        <v>10</v>
      </c>
      <c r="B21" s="66" t="s">
        <v>129</v>
      </c>
      <c r="C21" s="85"/>
      <c r="D21" s="86"/>
      <c r="E21" s="2">
        <v>1958</v>
      </c>
      <c r="F21" s="2">
        <v>2019</v>
      </c>
      <c r="G21" s="4">
        <v>2024.09</v>
      </c>
      <c r="I21" s="7"/>
    </row>
    <row r="22" spans="1:7" ht="15" customHeight="1">
      <c r="A22" s="2">
        <v>11</v>
      </c>
      <c r="B22" s="66" t="s">
        <v>18</v>
      </c>
      <c r="C22" s="85"/>
      <c r="D22" s="86"/>
      <c r="E22" s="2">
        <v>1958</v>
      </c>
      <c r="F22" s="2">
        <v>2007</v>
      </c>
      <c r="G22" s="4">
        <v>10.42</v>
      </c>
    </row>
    <row r="23" spans="1:7" ht="15" customHeight="1">
      <c r="A23" s="2">
        <v>12</v>
      </c>
      <c r="B23" s="43" t="s">
        <v>22</v>
      </c>
      <c r="C23" s="44"/>
      <c r="D23" s="45"/>
      <c r="E23" s="2">
        <v>2000</v>
      </c>
      <c r="F23" s="1"/>
      <c r="G23" s="4">
        <v>1755</v>
      </c>
    </row>
    <row r="24" spans="1:7" ht="15" customHeight="1">
      <c r="A24" s="2">
        <v>13</v>
      </c>
      <c r="B24" s="66" t="s">
        <v>104</v>
      </c>
      <c r="C24" s="85"/>
      <c r="D24" s="86"/>
      <c r="E24" s="2">
        <v>1981</v>
      </c>
      <c r="F24" s="2">
        <v>2014</v>
      </c>
      <c r="G24" s="4">
        <v>144.7473</v>
      </c>
    </row>
    <row r="25" spans="1:7" ht="15" customHeight="1">
      <c r="A25" s="22">
        <v>14</v>
      </c>
      <c r="B25" s="66" t="s">
        <v>116</v>
      </c>
      <c r="C25" s="85"/>
      <c r="D25" s="86"/>
      <c r="E25" s="2">
        <v>2015</v>
      </c>
      <c r="F25" s="2"/>
      <c r="G25" s="4">
        <v>28.15</v>
      </c>
    </row>
    <row r="26" spans="1:7" ht="15" customHeight="1">
      <c r="A26" s="22">
        <v>15</v>
      </c>
      <c r="B26" s="66" t="s">
        <v>125</v>
      </c>
      <c r="C26" s="85"/>
      <c r="D26" s="86"/>
      <c r="E26" s="2">
        <v>2018</v>
      </c>
      <c r="F26" s="2"/>
      <c r="G26" s="4">
        <v>1.24</v>
      </c>
    </row>
    <row r="27" spans="1:7" ht="15" customHeight="1">
      <c r="A27" s="59" t="s">
        <v>138</v>
      </c>
      <c r="B27" s="60"/>
      <c r="C27" s="60"/>
      <c r="D27" s="60"/>
      <c r="E27" s="60"/>
      <c r="F27" s="61"/>
      <c r="G27" s="15">
        <f>SUM(G19:G26)</f>
        <v>52557.9473</v>
      </c>
    </row>
    <row r="28" spans="1:7" ht="15" customHeight="1">
      <c r="A28" s="62" t="s">
        <v>119</v>
      </c>
      <c r="B28" s="62"/>
      <c r="C28" s="62"/>
      <c r="D28" s="62"/>
      <c r="E28" s="47">
        <f>G27/G125*100</f>
        <v>14.39802285882292</v>
      </c>
      <c r="F28" s="48"/>
      <c r="G28" s="49"/>
    </row>
    <row r="29" spans="1:7" ht="15" customHeight="1">
      <c r="A29" s="16" t="s">
        <v>8</v>
      </c>
      <c r="B29" s="50" t="s">
        <v>26</v>
      </c>
      <c r="C29" s="51"/>
      <c r="D29" s="51"/>
      <c r="E29" s="52"/>
      <c r="F29" s="52"/>
      <c r="G29" s="53"/>
    </row>
    <row r="30" spans="1:7" ht="15" customHeight="1">
      <c r="A30" s="2">
        <v>16</v>
      </c>
      <c r="B30" s="43" t="s">
        <v>108</v>
      </c>
      <c r="C30" s="44"/>
      <c r="D30" s="45"/>
      <c r="E30" s="2">
        <v>1980</v>
      </c>
      <c r="F30" s="2">
        <v>2014</v>
      </c>
      <c r="G30" s="4">
        <v>75.76</v>
      </c>
    </row>
    <row r="31" spans="1:7" ht="15" customHeight="1">
      <c r="A31" s="2">
        <v>17</v>
      </c>
      <c r="B31" s="43" t="s">
        <v>133</v>
      </c>
      <c r="C31" s="44"/>
      <c r="D31" s="45"/>
      <c r="E31" s="2">
        <v>1961</v>
      </c>
      <c r="F31" s="2">
        <v>2019</v>
      </c>
      <c r="G31" s="4">
        <v>6.21</v>
      </c>
    </row>
    <row r="32" spans="1:7" ht="15" customHeight="1">
      <c r="A32" s="2">
        <v>18</v>
      </c>
      <c r="B32" s="24" t="s">
        <v>112</v>
      </c>
      <c r="C32" s="25"/>
      <c r="D32" s="26"/>
      <c r="E32" s="2">
        <v>1961</v>
      </c>
      <c r="F32" s="2">
        <v>2014</v>
      </c>
      <c r="G32" s="4">
        <v>0.03</v>
      </c>
    </row>
    <row r="33" spans="1:7" ht="15" customHeight="1">
      <c r="A33" s="2">
        <v>19</v>
      </c>
      <c r="B33" s="87" t="s">
        <v>114</v>
      </c>
      <c r="C33" s="88"/>
      <c r="D33" s="89"/>
      <c r="E33" s="2">
        <v>1961</v>
      </c>
      <c r="F33" s="2">
        <v>2015</v>
      </c>
      <c r="G33" s="4">
        <v>0.04</v>
      </c>
    </row>
    <row r="34" spans="1:7" ht="15" customHeight="1">
      <c r="A34" s="59" t="s">
        <v>174</v>
      </c>
      <c r="B34" s="60"/>
      <c r="C34" s="60"/>
      <c r="D34" s="60"/>
      <c r="E34" s="60"/>
      <c r="F34" s="61"/>
      <c r="G34" s="15">
        <f>SUM(G30:G33)</f>
        <v>82.04</v>
      </c>
    </row>
    <row r="35" spans="1:7" ht="15" customHeight="1">
      <c r="A35" s="62" t="s">
        <v>119</v>
      </c>
      <c r="B35" s="62"/>
      <c r="C35" s="62"/>
      <c r="D35" s="62"/>
      <c r="E35" s="90">
        <f>G34/G125*100</f>
        <v>0.02247450397169207</v>
      </c>
      <c r="F35" s="90"/>
      <c r="G35" s="90"/>
    </row>
    <row r="36" spans="1:7" ht="15" customHeight="1">
      <c r="A36" s="16" t="s">
        <v>9</v>
      </c>
      <c r="B36" s="50" t="s">
        <v>29</v>
      </c>
      <c r="C36" s="51"/>
      <c r="D36" s="51"/>
      <c r="E36" s="52"/>
      <c r="F36" s="52"/>
      <c r="G36" s="53"/>
    </row>
    <row r="37" spans="1:7" ht="15" customHeight="1">
      <c r="A37" s="2">
        <v>20</v>
      </c>
      <c r="B37" s="43" t="s">
        <v>111</v>
      </c>
      <c r="C37" s="44"/>
      <c r="D37" s="45"/>
      <c r="E37" s="2">
        <v>1974</v>
      </c>
      <c r="F37" s="2">
        <v>1995</v>
      </c>
      <c r="G37" s="4">
        <v>37.43</v>
      </c>
    </row>
    <row r="38" spans="1:7" ht="15" customHeight="1">
      <c r="A38" s="22">
        <v>21</v>
      </c>
      <c r="B38" s="43" t="s">
        <v>158</v>
      </c>
      <c r="C38" s="44"/>
      <c r="D38" s="45"/>
      <c r="E38" s="2">
        <v>1974</v>
      </c>
      <c r="F38" s="32">
        <v>2020</v>
      </c>
      <c r="G38" s="4">
        <v>2</v>
      </c>
    </row>
    <row r="39" spans="1:7" ht="15" customHeight="1">
      <c r="A39" s="59" t="s">
        <v>140</v>
      </c>
      <c r="B39" s="60"/>
      <c r="C39" s="60"/>
      <c r="D39" s="60"/>
      <c r="E39" s="60"/>
      <c r="F39" s="61"/>
      <c r="G39" s="15">
        <f>G37+G38</f>
        <v>39.43</v>
      </c>
    </row>
    <row r="40" spans="1:7" ht="15" customHeight="1">
      <c r="A40" s="62" t="s">
        <v>119</v>
      </c>
      <c r="B40" s="62"/>
      <c r="C40" s="62"/>
      <c r="D40" s="62"/>
      <c r="E40" s="47">
        <f>G39/G125*100</f>
        <v>0.010801678347194274</v>
      </c>
      <c r="F40" s="48"/>
      <c r="G40" s="49"/>
    </row>
    <row r="41" spans="1:7" ht="15" customHeight="1">
      <c r="A41" s="16" t="s">
        <v>11</v>
      </c>
      <c r="B41" s="50" t="s">
        <v>41</v>
      </c>
      <c r="C41" s="51"/>
      <c r="D41" s="51"/>
      <c r="E41" s="52"/>
      <c r="F41" s="52"/>
      <c r="G41" s="53"/>
    </row>
    <row r="42" spans="1:7" ht="15" customHeight="1">
      <c r="A42" s="2">
        <v>22</v>
      </c>
      <c r="B42" s="43" t="s">
        <v>43</v>
      </c>
      <c r="C42" s="44"/>
      <c r="D42" s="45"/>
      <c r="E42" s="2">
        <v>2001</v>
      </c>
      <c r="F42" s="1"/>
      <c r="G42" s="4">
        <v>44620</v>
      </c>
    </row>
    <row r="43" spans="1:7" ht="15" customHeight="1">
      <c r="A43" s="2">
        <v>23</v>
      </c>
      <c r="B43" s="43" t="s">
        <v>95</v>
      </c>
      <c r="C43" s="44"/>
      <c r="D43" s="45"/>
      <c r="E43" s="2">
        <v>2011</v>
      </c>
      <c r="F43" s="2"/>
      <c r="G43" s="4">
        <v>7.77</v>
      </c>
    </row>
    <row r="44" spans="1:7" ht="15" customHeight="1">
      <c r="A44" s="59" t="s">
        <v>141</v>
      </c>
      <c r="B44" s="60"/>
      <c r="C44" s="60"/>
      <c r="D44" s="60"/>
      <c r="E44" s="60"/>
      <c r="F44" s="61"/>
      <c r="G44" s="15">
        <f>G42+G43</f>
        <v>44627.77</v>
      </c>
    </row>
    <row r="45" spans="1:7" ht="15" customHeight="1">
      <c r="A45" s="62" t="s">
        <v>119</v>
      </c>
      <c r="B45" s="62"/>
      <c r="C45" s="62"/>
      <c r="D45" s="62"/>
      <c r="E45" s="47">
        <f>G44/G125*100</f>
        <v>12.22558500868796</v>
      </c>
      <c r="F45" s="48"/>
      <c r="G45" s="49"/>
    </row>
    <row r="46" spans="1:7" ht="15" customHeight="1">
      <c r="A46" s="16" t="s">
        <v>15</v>
      </c>
      <c r="B46" s="50" t="s">
        <v>50</v>
      </c>
      <c r="C46" s="51"/>
      <c r="D46" s="51"/>
      <c r="E46" s="52"/>
      <c r="F46" s="52"/>
      <c r="G46" s="53"/>
    </row>
    <row r="47" spans="1:7" ht="15" customHeight="1">
      <c r="A47" s="18">
        <v>24</v>
      </c>
      <c r="B47" s="101" t="s">
        <v>161</v>
      </c>
      <c r="C47" s="102"/>
      <c r="D47" s="102"/>
      <c r="E47" s="33">
        <v>2021</v>
      </c>
      <c r="F47" s="27"/>
      <c r="G47" s="40">
        <v>1303.63</v>
      </c>
    </row>
    <row r="48" spans="1:7" ht="15" customHeight="1">
      <c r="A48" s="2">
        <v>25</v>
      </c>
      <c r="B48" s="57" t="s">
        <v>89</v>
      </c>
      <c r="C48" s="58"/>
      <c r="D48" s="69"/>
      <c r="E48" s="18">
        <v>1989</v>
      </c>
      <c r="F48" s="18">
        <v>2009</v>
      </c>
      <c r="G48" s="28">
        <v>290.95</v>
      </c>
    </row>
    <row r="49" spans="1:7" ht="15" customHeight="1">
      <c r="A49" s="2">
        <v>26</v>
      </c>
      <c r="B49" s="57" t="s">
        <v>90</v>
      </c>
      <c r="C49" s="58"/>
      <c r="D49" s="69"/>
      <c r="E49" s="18">
        <v>2009</v>
      </c>
      <c r="F49" s="18"/>
      <c r="G49" s="28">
        <v>13.73</v>
      </c>
    </row>
    <row r="50" spans="1:7" ht="15" customHeight="1">
      <c r="A50" s="2">
        <v>27</v>
      </c>
      <c r="B50" s="93" t="s">
        <v>135</v>
      </c>
      <c r="C50" s="93"/>
      <c r="D50" s="93"/>
      <c r="E50" s="2">
        <v>2019</v>
      </c>
      <c r="F50" s="2"/>
      <c r="G50" s="4">
        <v>68.22</v>
      </c>
    </row>
    <row r="51" spans="1:7" ht="15" customHeight="1">
      <c r="A51" s="59" t="s">
        <v>162</v>
      </c>
      <c r="B51" s="60"/>
      <c r="C51" s="60"/>
      <c r="D51" s="60"/>
      <c r="E51" s="60"/>
      <c r="F51" s="61"/>
      <c r="G51" s="15">
        <f>SUM(G47:G50)</f>
        <v>1676.5300000000002</v>
      </c>
    </row>
    <row r="52" spans="1:7" ht="15" customHeight="1">
      <c r="A52" s="62" t="s">
        <v>119</v>
      </c>
      <c r="B52" s="62"/>
      <c r="C52" s="62"/>
      <c r="D52" s="62"/>
      <c r="E52" s="47">
        <f>G51/G125*100</f>
        <v>0.4592781587476951</v>
      </c>
      <c r="F52" s="48"/>
      <c r="G52" s="49"/>
    </row>
    <row r="53" spans="1:7" ht="15" customHeight="1">
      <c r="A53" s="16" t="s">
        <v>16</v>
      </c>
      <c r="B53" s="50" t="s">
        <v>53</v>
      </c>
      <c r="C53" s="51"/>
      <c r="D53" s="51"/>
      <c r="E53" s="52"/>
      <c r="F53" s="52"/>
      <c r="G53" s="53"/>
    </row>
    <row r="54" spans="1:7" ht="15" customHeight="1">
      <c r="A54" s="2" t="s">
        <v>143</v>
      </c>
      <c r="B54" s="43" t="s">
        <v>43</v>
      </c>
      <c r="C54" s="44"/>
      <c r="D54" s="45"/>
      <c r="E54" s="2">
        <v>2001</v>
      </c>
      <c r="F54" s="1"/>
      <c r="G54" s="4">
        <v>12049</v>
      </c>
    </row>
    <row r="55" spans="1:7" ht="15" customHeight="1">
      <c r="A55" s="2">
        <v>28</v>
      </c>
      <c r="B55" s="81" t="s">
        <v>56</v>
      </c>
      <c r="C55" s="91"/>
      <c r="D55" s="92"/>
      <c r="E55" s="2">
        <v>1970</v>
      </c>
      <c r="F55" s="2">
        <v>1997</v>
      </c>
      <c r="G55" s="4">
        <v>0.01</v>
      </c>
    </row>
    <row r="56" spans="1:7" ht="15" customHeight="1">
      <c r="A56" s="41" t="s">
        <v>175</v>
      </c>
      <c r="B56" s="43" t="s">
        <v>166</v>
      </c>
      <c r="C56" s="44"/>
      <c r="D56" s="45"/>
      <c r="E56" s="2">
        <v>2022</v>
      </c>
      <c r="F56" s="2"/>
      <c r="G56" s="4">
        <v>9932.1</v>
      </c>
    </row>
    <row r="57" spans="1:7" ht="15" customHeight="1">
      <c r="A57" s="2">
        <v>30</v>
      </c>
      <c r="B57" s="43" t="s">
        <v>167</v>
      </c>
      <c r="C57" s="44"/>
      <c r="D57" s="45"/>
      <c r="E57" s="2">
        <v>2022</v>
      </c>
      <c r="F57" s="2"/>
      <c r="G57" s="4">
        <v>3311.31</v>
      </c>
    </row>
    <row r="58" spans="1:7" ht="15" customHeight="1">
      <c r="A58" s="59" t="s">
        <v>171</v>
      </c>
      <c r="B58" s="60"/>
      <c r="C58" s="60"/>
      <c r="D58" s="60"/>
      <c r="E58" s="60"/>
      <c r="F58" s="61"/>
      <c r="G58" s="15">
        <f>G57+G56+G55+G54</f>
        <v>25292.42</v>
      </c>
    </row>
    <row r="59" spans="1:7" ht="15" customHeight="1">
      <c r="A59" s="62" t="s">
        <v>119</v>
      </c>
      <c r="B59" s="62"/>
      <c r="C59" s="62"/>
      <c r="D59" s="62"/>
      <c r="E59" s="90">
        <f>G58/G125*100</f>
        <v>6.928749314282105</v>
      </c>
      <c r="F59" s="90"/>
      <c r="G59" s="90"/>
    </row>
    <row r="60" spans="1:7" ht="15" customHeight="1">
      <c r="A60" s="16" t="s">
        <v>17</v>
      </c>
      <c r="B60" s="50" t="s">
        <v>57</v>
      </c>
      <c r="C60" s="51"/>
      <c r="D60" s="51"/>
      <c r="E60" s="52"/>
      <c r="F60" s="52"/>
      <c r="G60" s="53"/>
    </row>
    <row r="61" spans="1:7" ht="15" customHeight="1">
      <c r="A61" s="41" t="s">
        <v>176</v>
      </c>
      <c r="B61" s="43" t="s">
        <v>159</v>
      </c>
      <c r="C61" s="44"/>
      <c r="D61" s="45"/>
      <c r="E61" s="2">
        <v>1958</v>
      </c>
      <c r="F61" s="2">
        <v>2008</v>
      </c>
      <c r="G61" s="4">
        <v>5.91</v>
      </c>
    </row>
    <row r="62" spans="1:7" ht="15" customHeight="1">
      <c r="A62" s="2">
        <v>30.1</v>
      </c>
      <c r="B62" s="43" t="s">
        <v>167</v>
      </c>
      <c r="C62" s="44"/>
      <c r="D62" s="45"/>
      <c r="E62" s="2">
        <v>2022</v>
      </c>
      <c r="F62" s="2"/>
      <c r="G62" s="4">
        <v>1253.21</v>
      </c>
    </row>
    <row r="63" spans="1:7" ht="15" customHeight="1">
      <c r="A63" s="59" t="s">
        <v>170</v>
      </c>
      <c r="B63" s="60"/>
      <c r="C63" s="60"/>
      <c r="D63" s="60"/>
      <c r="E63" s="60"/>
      <c r="F63" s="61"/>
      <c r="G63" s="15">
        <f>G62+G61</f>
        <v>1259.1200000000001</v>
      </c>
    </row>
    <row r="64" spans="1:7" ht="15" customHeight="1">
      <c r="A64" s="62" t="s">
        <v>119</v>
      </c>
      <c r="B64" s="62"/>
      <c r="C64" s="62"/>
      <c r="D64" s="62"/>
      <c r="E64" s="47">
        <f>G63/G125*100</f>
        <v>0.34493049050264407</v>
      </c>
      <c r="F64" s="48"/>
      <c r="G64" s="49"/>
    </row>
    <row r="65" spans="1:7" ht="15" customHeight="1">
      <c r="A65" s="16" t="s">
        <v>19</v>
      </c>
      <c r="B65" s="50" t="s">
        <v>64</v>
      </c>
      <c r="C65" s="51"/>
      <c r="D65" s="51"/>
      <c r="E65" s="52"/>
      <c r="F65" s="52"/>
      <c r="G65" s="53"/>
    </row>
    <row r="66" spans="1:7" ht="15" customHeight="1">
      <c r="A66" s="41" t="s">
        <v>177</v>
      </c>
      <c r="B66" s="43" t="s">
        <v>106</v>
      </c>
      <c r="C66" s="44"/>
      <c r="D66" s="45"/>
      <c r="E66" s="2">
        <v>1969</v>
      </c>
      <c r="F66" s="2">
        <v>2014</v>
      </c>
      <c r="G66" s="4">
        <v>79.64</v>
      </c>
    </row>
    <row r="67" spans="1:7" ht="15" customHeight="1">
      <c r="A67" s="59" t="s">
        <v>168</v>
      </c>
      <c r="B67" s="60"/>
      <c r="C67" s="60"/>
      <c r="D67" s="60"/>
      <c r="E67" s="60"/>
      <c r="F67" s="61"/>
      <c r="G67" s="15">
        <f>SUM(G66:G66)</f>
        <v>79.64</v>
      </c>
    </row>
    <row r="68" spans="1:7" ht="15" customHeight="1">
      <c r="A68" s="62" t="s">
        <v>119</v>
      </c>
      <c r="B68" s="62"/>
      <c r="C68" s="62"/>
      <c r="D68" s="62"/>
      <c r="E68" s="47">
        <f>G67/G125*100</f>
        <v>0.02181703432844413</v>
      </c>
      <c r="F68" s="48"/>
      <c r="G68" s="49"/>
    </row>
    <row r="69" spans="1:7" ht="15" customHeight="1">
      <c r="A69" s="16" t="s">
        <v>20</v>
      </c>
      <c r="B69" s="50" t="s">
        <v>65</v>
      </c>
      <c r="C69" s="51"/>
      <c r="D69" s="51"/>
      <c r="E69" s="52"/>
      <c r="F69" s="52"/>
      <c r="G69" s="53"/>
    </row>
    <row r="70" spans="1:7" ht="15" customHeight="1">
      <c r="A70" s="42" t="s">
        <v>178</v>
      </c>
      <c r="B70" s="57" t="s">
        <v>183</v>
      </c>
      <c r="C70" s="58"/>
      <c r="D70" s="58"/>
      <c r="E70" s="18">
        <v>2017</v>
      </c>
      <c r="F70" s="27"/>
      <c r="G70" s="28">
        <v>23145.67</v>
      </c>
    </row>
    <row r="71" spans="1:7" ht="15" customHeight="1">
      <c r="A71" s="42" t="s">
        <v>179</v>
      </c>
      <c r="B71" s="43" t="s">
        <v>91</v>
      </c>
      <c r="C71" s="44"/>
      <c r="D71" s="45"/>
      <c r="E71" s="18">
        <v>2003</v>
      </c>
      <c r="F71" s="19"/>
      <c r="G71" s="20">
        <v>0.12</v>
      </c>
    </row>
    <row r="72" spans="1:7" ht="15" customHeight="1">
      <c r="A72" s="41" t="s">
        <v>180</v>
      </c>
      <c r="B72" s="43" t="s">
        <v>69</v>
      </c>
      <c r="C72" s="44"/>
      <c r="D72" s="45"/>
      <c r="E72" s="2">
        <v>2003</v>
      </c>
      <c r="F72" s="1"/>
      <c r="G72" s="4">
        <v>0.06</v>
      </c>
    </row>
    <row r="73" spans="1:7" ht="15" customHeight="1">
      <c r="A73" s="41" t="s">
        <v>181</v>
      </c>
      <c r="B73" s="66" t="s">
        <v>113</v>
      </c>
      <c r="C73" s="44"/>
      <c r="D73" s="45"/>
      <c r="E73" s="2">
        <v>1971</v>
      </c>
      <c r="F73" s="2">
        <v>2015</v>
      </c>
      <c r="G73" s="4">
        <v>361.86</v>
      </c>
    </row>
    <row r="74" spans="1:7" ht="15" customHeight="1">
      <c r="A74" s="59" t="s">
        <v>182</v>
      </c>
      <c r="B74" s="60"/>
      <c r="C74" s="60"/>
      <c r="D74" s="60"/>
      <c r="E74" s="60"/>
      <c r="F74" s="61"/>
      <c r="G74" s="15">
        <f>SUM(G70:G73)</f>
        <v>23507.71</v>
      </c>
    </row>
    <row r="75" spans="1:7" ht="15" customHeight="1">
      <c r="A75" s="67" t="s">
        <v>119</v>
      </c>
      <c r="B75" s="68"/>
      <c r="C75" s="68"/>
      <c r="D75" s="68"/>
      <c r="E75" s="48">
        <f>G74/G125*100</f>
        <v>6.439835711365009</v>
      </c>
      <c r="F75" s="48"/>
      <c r="G75" s="49"/>
    </row>
    <row r="76" spans="1:7" ht="15" customHeight="1">
      <c r="A76" s="16" t="s">
        <v>21</v>
      </c>
      <c r="B76" s="50" t="s">
        <v>70</v>
      </c>
      <c r="C76" s="51"/>
      <c r="D76" s="51"/>
      <c r="E76" s="52"/>
      <c r="F76" s="52"/>
      <c r="G76" s="53"/>
    </row>
    <row r="77" spans="1:7" ht="15" customHeight="1">
      <c r="A77" s="18" t="s">
        <v>169</v>
      </c>
      <c r="B77" s="57" t="s">
        <v>121</v>
      </c>
      <c r="C77" s="58"/>
      <c r="D77" s="58"/>
      <c r="E77" s="18">
        <v>2017</v>
      </c>
      <c r="F77" s="27"/>
      <c r="G77" s="28">
        <v>18166.99</v>
      </c>
    </row>
    <row r="78" spans="1:7" ht="15" customHeight="1">
      <c r="A78" s="59" t="s">
        <v>172</v>
      </c>
      <c r="B78" s="60"/>
      <c r="C78" s="60"/>
      <c r="D78" s="60"/>
      <c r="E78" s="60"/>
      <c r="F78" s="61"/>
      <c r="G78" s="15">
        <f>SUM(G77:G77)</f>
        <v>18166.99</v>
      </c>
    </row>
    <row r="79" spans="1:12" ht="15" customHeight="1">
      <c r="A79" s="62" t="s">
        <v>119</v>
      </c>
      <c r="B79" s="62"/>
      <c r="C79" s="62"/>
      <c r="D79" s="62"/>
      <c r="E79" s="63">
        <f>G78/G125*100</f>
        <v>4.97676851424537</v>
      </c>
      <c r="F79" s="64"/>
      <c r="G79" s="65"/>
      <c r="L79" s="7"/>
    </row>
    <row r="80" spans="1:7" ht="15" customHeight="1">
      <c r="A80" s="16" t="s">
        <v>23</v>
      </c>
      <c r="B80" s="50" t="s">
        <v>72</v>
      </c>
      <c r="C80" s="51"/>
      <c r="D80" s="51"/>
      <c r="E80" s="52"/>
      <c r="F80" s="52"/>
      <c r="G80" s="53"/>
    </row>
    <row r="81" spans="1:7" ht="15" customHeight="1">
      <c r="A81" s="34" t="s">
        <v>163</v>
      </c>
      <c r="B81" s="103" t="s">
        <v>161</v>
      </c>
      <c r="C81" s="104"/>
      <c r="D81" s="104"/>
      <c r="E81" s="18">
        <v>2021</v>
      </c>
      <c r="F81" s="35"/>
      <c r="G81" s="39">
        <v>5149.16</v>
      </c>
    </row>
    <row r="82" spans="1:7" ht="15" customHeight="1">
      <c r="A82" s="18">
        <v>37</v>
      </c>
      <c r="B82" s="57" t="s">
        <v>73</v>
      </c>
      <c r="C82" s="58"/>
      <c r="D82" s="69"/>
      <c r="E82" s="18">
        <v>1950</v>
      </c>
      <c r="F82" s="18">
        <v>2007</v>
      </c>
      <c r="G82" s="28">
        <v>6.73</v>
      </c>
    </row>
    <row r="83" spans="1:7" ht="15" customHeight="1">
      <c r="A83" s="94" t="s">
        <v>184</v>
      </c>
      <c r="B83" s="95"/>
      <c r="C83" s="95"/>
      <c r="D83" s="95"/>
      <c r="E83" s="95"/>
      <c r="F83" s="96"/>
      <c r="G83" s="21">
        <f>SUM(G81:G82)</f>
        <v>5155.889999999999</v>
      </c>
    </row>
    <row r="84" spans="1:7" ht="15" customHeight="1">
      <c r="A84" s="62" t="s">
        <v>119</v>
      </c>
      <c r="B84" s="62"/>
      <c r="C84" s="62"/>
      <c r="D84" s="62"/>
      <c r="E84" s="47">
        <f>G83/G125*100</f>
        <v>1.412433816219008</v>
      </c>
      <c r="F84" s="48"/>
      <c r="G84" s="49"/>
    </row>
    <row r="85" spans="1:7" ht="15" customHeight="1">
      <c r="A85" s="16" t="s">
        <v>24</v>
      </c>
      <c r="B85" s="50" t="s">
        <v>74</v>
      </c>
      <c r="C85" s="51"/>
      <c r="D85" s="51"/>
      <c r="E85" s="52"/>
      <c r="F85" s="52"/>
      <c r="G85" s="53"/>
    </row>
    <row r="86" spans="1:7" ht="15" customHeight="1">
      <c r="A86" s="2">
        <v>38</v>
      </c>
      <c r="B86" s="43" t="s">
        <v>75</v>
      </c>
      <c r="C86" s="44"/>
      <c r="D86" s="45"/>
      <c r="E86" s="2">
        <v>1977</v>
      </c>
      <c r="F86" s="2">
        <v>2000</v>
      </c>
      <c r="G86" s="4">
        <v>7746</v>
      </c>
    </row>
    <row r="87" spans="1:7" ht="15" customHeight="1">
      <c r="A87" s="2">
        <v>39</v>
      </c>
      <c r="B87" s="43" t="s">
        <v>76</v>
      </c>
      <c r="C87" s="44"/>
      <c r="D87" s="45"/>
      <c r="E87" s="2">
        <v>1969</v>
      </c>
      <c r="F87" s="2">
        <v>2002</v>
      </c>
      <c r="G87" s="4">
        <v>345.33</v>
      </c>
    </row>
    <row r="88" spans="1:7" ht="15" customHeight="1">
      <c r="A88" s="2">
        <v>40</v>
      </c>
      <c r="B88" s="43" t="s">
        <v>77</v>
      </c>
      <c r="C88" s="44"/>
      <c r="D88" s="45"/>
      <c r="E88" s="2">
        <v>1995</v>
      </c>
      <c r="F88" s="2"/>
      <c r="G88" s="4">
        <v>115.73</v>
      </c>
    </row>
    <row r="89" spans="1:7" ht="15" customHeight="1">
      <c r="A89" s="2">
        <v>41</v>
      </c>
      <c r="B89" s="43" t="s">
        <v>115</v>
      </c>
      <c r="C89" s="44"/>
      <c r="D89" s="45"/>
      <c r="E89" s="2">
        <v>2015</v>
      </c>
      <c r="F89" s="2"/>
      <c r="G89" s="4">
        <v>18116.6897</v>
      </c>
    </row>
    <row r="90" spans="1:7" ht="15" customHeight="1">
      <c r="A90" s="2" t="s">
        <v>130</v>
      </c>
      <c r="B90" s="43" t="s">
        <v>131</v>
      </c>
      <c r="C90" s="44"/>
      <c r="D90" s="45"/>
      <c r="E90" s="2">
        <v>1958</v>
      </c>
      <c r="F90" s="2">
        <v>2019</v>
      </c>
      <c r="G90" s="4">
        <v>2973.08</v>
      </c>
    </row>
    <row r="91" spans="1:7" ht="15" customHeight="1">
      <c r="A91" s="2">
        <v>42</v>
      </c>
      <c r="B91" s="43" t="s">
        <v>88</v>
      </c>
      <c r="C91" s="44"/>
      <c r="D91" s="45"/>
      <c r="E91" s="2">
        <v>2006</v>
      </c>
      <c r="F91" s="2"/>
      <c r="G91" s="4">
        <v>4.4</v>
      </c>
    </row>
    <row r="92" spans="1:7" ht="15" customHeight="1">
      <c r="A92" s="22">
        <v>43</v>
      </c>
      <c r="B92" s="43" t="s">
        <v>126</v>
      </c>
      <c r="C92" s="44"/>
      <c r="D92" s="45"/>
      <c r="E92" s="2">
        <v>1955</v>
      </c>
      <c r="F92" s="2">
        <v>2018</v>
      </c>
      <c r="G92" s="4">
        <v>56.5</v>
      </c>
    </row>
    <row r="93" spans="1:7" ht="15" customHeight="1">
      <c r="A93" s="59" t="s">
        <v>185</v>
      </c>
      <c r="B93" s="60"/>
      <c r="C93" s="60"/>
      <c r="D93" s="60"/>
      <c r="E93" s="60"/>
      <c r="F93" s="61"/>
      <c r="G93" s="15">
        <f>SUM(G86:G92)</f>
        <v>29357.729700000004</v>
      </c>
    </row>
    <row r="94" spans="1:7" ht="15" customHeight="1">
      <c r="A94" s="62" t="s">
        <v>119</v>
      </c>
      <c r="B94" s="62"/>
      <c r="C94" s="62"/>
      <c r="D94" s="62"/>
      <c r="E94" s="47">
        <f>G93/G125*100</f>
        <v>8.042423363511851</v>
      </c>
      <c r="F94" s="48"/>
      <c r="G94" s="49"/>
    </row>
    <row r="95" spans="1:7" ht="15" customHeight="1">
      <c r="A95" s="16" t="s">
        <v>25</v>
      </c>
      <c r="B95" s="50" t="s">
        <v>78</v>
      </c>
      <c r="C95" s="51"/>
      <c r="D95" s="51"/>
      <c r="E95" s="52"/>
      <c r="F95" s="52"/>
      <c r="G95" s="53"/>
    </row>
    <row r="96" spans="1:7" ht="15" customHeight="1">
      <c r="A96" s="2" t="s">
        <v>102</v>
      </c>
      <c r="B96" s="43" t="s">
        <v>14</v>
      </c>
      <c r="C96" s="44"/>
      <c r="D96" s="45"/>
      <c r="E96" s="2">
        <v>1997</v>
      </c>
      <c r="F96" s="2"/>
      <c r="G96" s="4">
        <v>65744</v>
      </c>
    </row>
    <row r="97" spans="1:7" ht="15" customHeight="1">
      <c r="A97" s="2">
        <v>44</v>
      </c>
      <c r="B97" s="93" t="s">
        <v>105</v>
      </c>
      <c r="C97" s="93"/>
      <c r="D97" s="93"/>
      <c r="E97" s="2">
        <v>2014</v>
      </c>
      <c r="F97" s="17"/>
      <c r="G97" s="4">
        <v>6994.41</v>
      </c>
    </row>
    <row r="98" spans="1:7" ht="15" customHeight="1">
      <c r="A98" s="59" t="s">
        <v>186</v>
      </c>
      <c r="B98" s="60"/>
      <c r="C98" s="60"/>
      <c r="D98" s="60"/>
      <c r="E98" s="60"/>
      <c r="F98" s="61"/>
      <c r="G98" s="21">
        <f>G96+G97</f>
        <v>72738.41</v>
      </c>
    </row>
    <row r="99" spans="1:7" ht="15" customHeight="1">
      <c r="A99" s="62" t="s">
        <v>119</v>
      </c>
      <c r="B99" s="62"/>
      <c r="C99" s="62"/>
      <c r="D99" s="62"/>
      <c r="E99" s="47">
        <f>G98/G125*100</f>
        <v>19.92637353046765</v>
      </c>
      <c r="F99" s="48"/>
      <c r="G99" s="49"/>
    </row>
    <row r="100" spans="1:7" ht="15" customHeight="1">
      <c r="A100" s="16" t="s">
        <v>27</v>
      </c>
      <c r="B100" s="50" t="s">
        <v>79</v>
      </c>
      <c r="C100" s="51"/>
      <c r="D100" s="51"/>
      <c r="E100" s="52"/>
      <c r="F100" s="52"/>
      <c r="G100" s="53"/>
    </row>
    <row r="101" spans="1:7" ht="15" customHeight="1">
      <c r="A101" s="18">
        <v>45</v>
      </c>
      <c r="B101" s="57" t="s">
        <v>122</v>
      </c>
      <c r="C101" s="58"/>
      <c r="D101" s="69"/>
      <c r="E101" s="18">
        <v>2017</v>
      </c>
      <c r="F101" s="18"/>
      <c r="G101" s="30">
        <v>6640.26</v>
      </c>
    </row>
    <row r="102" spans="1:7" ht="15" customHeight="1">
      <c r="A102" s="2">
        <v>46</v>
      </c>
      <c r="B102" s="66" t="s">
        <v>107</v>
      </c>
      <c r="C102" s="44"/>
      <c r="D102" s="45"/>
      <c r="E102" s="2">
        <v>1976</v>
      </c>
      <c r="F102" s="2">
        <v>2014</v>
      </c>
      <c r="G102" s="4">
        <v>1244.14</v>
      </c>
    </row>
    <row r="103" spans="1:7" ht="15" customHeight="1">
      <c r="A103" s="2">
        <v>47</v>
      </c>
      <c r="B103" s="43" t="s">
        <v>103</v>
      </c>
      <c r="C103" s="44"/>
      <c r="D103" s="45"/>
      <c r="E103" s="2">
        <v>2014</v>
      </c>
      <c r="F103" s="2"/>
      <c r="G103" s="4">
        <v>7762.33</v>
      </c>
    </row>
    <row r="104" spans="1:7" ht="15" customHeight="1">
      <c r="A104" s="22">
        <v>48</v>
      </c>
      <c r="B104" s="43" t="s">
        <v>109</v>
      </c>
      <c r="C104" s="44"/>
      <c r="D104" s="45"/>
      <c r="E104" s="2">
        <v>2014</v>
      </c>
      <c r="F104" s="2"/>
      <c r="G104" s="4">
        <v>10284.39</v>
      </c>
    </row>
    <row r="105" spans="1:7" ht="15" customHeight="1">
      <c r="A105" s="59" t="s">
        <v>187</v>
      </c>
      <c r="B105" s="60"/>
      <c r="C105" s="60"/>
      <c r="D105" s="60"/>
      <c r="E105" s="60"/>
      <c r="F105" s="61"/>
      <c r="G105" s="15">
        <f>SUM(G101:G104)</f>
        <v>25931.12</v>
      </c>
    </row>
    <row r="106" spans="1:7" ht="15" customHeight="1">
      <c r="A106" s="67" t="s">
        <v>119</v>
      </c>
      <c r="B106" s="68"/>
      <c r="C106" s="68"/>
      <c r="D106" s="68"/>
      <c r="E106" s="47">
        <f>G105/G125*100</f>
        <v>7.103718423091462</v>
      </c>
      <c r="F106" s="48"/>
      <c r="G106" s="49"/>
    </row>
    <row r="107" spans="1:7" ht="15" customHeight="1">
      <c r="A107" s="16" t="s">
        <v>28</v>
      </c>
      <c r="B107" s="50" t="s">
        <v>80</v>
      </c>
      <c r="C107" s="51"/>
      <c r="D107" s="51"/>
      <c r="E107" s="52"/>
      <c r="F107" s="52"/>
      <c r="G107" s="53"/>
    </row>
    <row r="108" spans="1:7" ht="15" customHeight="1">
      <c r="A108" s="31" t="s">
        <v>153</v>
      </c>
      <c r="B108" s="54" t="s">
        <v>43</v>
      </c>
      <c r="C108" s="55"/>
      <c r="D108" s="56"/>
      <c r="E108" s="2">
        <v>2001</v>
      </c>
      <c r="F108" s="2"/>
      <c r="G108" s="4">
        <v>18514</v>
      </c>
    </row>
    <row r="109" spans="1:7" ht="15" customHeight="1">
      <c r="A109" s="2">
        <v>49</v>
      </c>
      <c r="B109" s="54" t="s">
        <v>81</v>
      </c>
      <c r="C109" s="55"/>
      <c r="D109" s="56"/>
      <c r="E109" s="2">
        <v>1980</v>
      </c>
      <c r="F109" s="2">
        <v>2014</v>
      </c>
      <c r="G109" s="4">
        <v>7.2081</v>
      </c>
    </row>
    <row r="110" spans="1:7" ht="15" customHeight="1">
      <c r="A110" s="2">
        <v>30.2</v>
      </c>
      <c r="B110" s="43" t="s">
        <v>167</v>
      </c>
      <c r="C110" s="44"/>
      <c r="D110" s="45"/>
      <c r="E110" s="2">
        <v>2022</v>
      </c>
      <c r="F110" s="32"/>
      <c r="G110" s="4">
        <v>1814.58</v>
      </c>
    </row>
    <row r="111" spans="1:7" ht="15" customHeight="1">
      <c r="A111" s="59" t="s">
        <v>173</v>
      </c>
      <c r="B111" s="60"/>
      <c r="C111" s="60"/>
      <c r="D111" s="60"/>
      <c r="E111" s="60"/>
      <c r="F111" s="61"/>
      <c r="G111" s="15">
        <f>G110+G109+G108</f>
        <v>20335.7881</v>
      </c>
    </row>
    <row r="112" spans="1:7" ht="15" customHeight="1">
      <c r="A112" s="62" t="s">
        <v>119</v>
      </c>
      <c r="B112" s="62"/>
      <c r="C112" s="62"/>
      <c r="D112" s="62"/>
      <c r="E112" s="47">
        <f>G111/G125*100</f>
        <v>5.570901394696957</v>
      </c>
      <c r="F112" s="48"/>
      <c r="G112" s="49"/>
    </row>
    <row r="113" spans="1:7" ht="15" customHeight="1">
      <c r="A113" s="16" t="s">
        <v>30</v>
      </c>
      <c r="B113" s="50" t="s">
        <v>82</v>
      </c>
      <c r="C113" s="51"/>
      <c r="D113" s="51"/>
      <c r="E113" s="52"/>
      <c r="F113" s="52"/>
      <c r="G113" s="53"/>
    </row>
    <row r="114" spans="1:7" ht="15" customHeight="1">
      <c r="A114" s="18" t="s">
        <v>188</v>
      </c>
      <c r="B114" s="57" t="s">
        <v>122</v>
      </c>
      <c r="C114" s="58"/>
      <c r="D114" s="69"/>
      <c r="E114" s="18">
        <v>2017</v>
      </c>
      <c r="F114" s="29"/>
      <c r="G114" s="28">
        <v>35283</v>
      </c>
    </row>
    <row r="115" spans="1:9" ht="15" customHeight="1">
      <c r="A115" s="18" t="s">
        <v>164</v>
      </c>
      <c r="B115" s="103" t="s">
        <v>161</v>
      </c>
      <c r="C115" s="104"/>
      <c r="D115" s="104"/>
      <c r="E115" s="18">
        <v>2021</v>
      </c>
      <c r="F115" s="29"/>
      <c r="G115" s="38">
        <v>3652.03</v>
      </c>
      <c r="H115" s="37"/>
      <c r="I115" s="36"/>
    </row>
    <row r="116" spans="1:9" ht="15" customHeight="1">
      <c r="A116" s="2">
        <v>50</v>
      </c>
      <c r="B116" s="43" t="s">
        <v>118</v>
      </c>
      <c r="C116" s="44"/>
      <c r="D116" s="45"/>
      <c r="E116" s="2">
        <v>1969</v>
      </c>
      <c r="F116" s="2">
        <v>2015</v>
      </c>
      <c r="G116" s="4">
        <v>0.46</v>
      </c>
      <c r="I116" s="7"/>
    </row>
    <row r="117" spans="1:7" ht="15" customHeight="1">
      <c r="A117" s="2">
        <v>51</v>
      </c>
      <c r="B117" s="43" t="s">
        <v>117</v>
      </c>
      <c r="C117" s="44"/>
      <c r="D117" s="45"/>
      <c r="E117" s="2">
        <v>1968</v>
      </c>
      <c r="F117" s="2">
        <v>2015</v>
      </c>
      <c r="G117" s="4">
        <v>0.8</v>
      </c>
    </row>
    <row r="118" spans="1:7" ht="15" customHeight="1">
      <c r="A118" s="2">
        <v>52</v>
      </c>
      <c r="B118" s="43" t="s">
        <v>120</v>
      </c>
      <c r="C118" s="44"/>
      <c r="D118" s="45"/>
      <c r="E118" s="2">
        <v>1968</v>
      </c>
      <c r="F118" s="2">
        <v>2015</v>
      </c>
      <c r="G118" s="4">
        <v>2.92</v>
      </c>
    </row>
    <row r="119" spans="1:7" ht="15" customHeight="1">
      <c r="A119" s="2">
        <v>53</v>
      </c>
      <c r="B119" s="43" t="s">
        <v>83</v>
      </c>
      <c r="C119" s="44"/>
      <c r="D119" s="45"/>
      <c r="E119" s="2">
        <v>2000</v>
      </c>
      <c r="F119" s="2"/>
      <c r="G119" s="4">
        <v>0.64</v>
      </c>
    </row>
    <row r="120" spans="1:7" ht="15" customHeight="1">
      <c r="A120" s="2">
        <v>54</v>
      </c>
      <c r="B120" s="43" t="s">
        <v>84</v>
      </c>
      <c r="C120" s="44"/>
      <c r="D120" s="45"/>
      <c r="E120" s="2">
        <v>1975</v>
      </c>
      <c r="F120" s="2">
        <v>1995</v>
      </c>
      <c r="G120" s="4">
        <v>0.05</v>
      </c>
    </row>
    <row r="121" spans="1:7" ht="15" customHeight="1">
      <c r="A121" s="2">
        <v>55</v>
      </c>
      <c r="B121" s="105" t="s">
        <v>85</v>
      </c>
      <c r="C121" s="106"/>
      <c r="D121" s="107"/>
      <c r="E121" s="2">
        <v>1969</v>
      </c>
      <c r="F121" s="2">
        <v>1995</v>
      </c>
      <c r="G121" s="4">
        <v>0.05</v>
      </c>
    </row>
    <row r="122" spans="1:7" ht="15" customHeight="1">
      <c r="A122" s="2">
        <v>56</v>
      </c>
      <c r="B122" s="43" t="s">
        <v>86</v>
      </c>
      <c r="C122" s="44"/>
      <c r="D122" s="45"/>
      <c r="E122" s="2">
        <v>1969</v>
      </c>
      <c r="F122" s="2">
        <v>1995</v>
      </c>
      <c r="G122" s="4">
        <v>0.05</v>
      </c>
    </row>
    <row r="123" spans="1:7" ht="15" customHeight="1">
      <c r="A123" s="59" t="s">
        <v>189</v>
      </c>
      <c r="B123" s="60"/>
      <c r="C123" s="60"/>
      <c r="D123" s="60"/>
      <c r="E123" s="60"/>
      <c r="F123" s="61"/>
      <c r="G123" s="15">
        <f>SUM(G114:G122)</f>
        <v>38940.00000000001</v>
      </c>
    </row>
    <row r="124" spans="1:7" ht="15" customHeight="1">
      <c r="A124" s="62" t="s">
        <v>119</v>
      </c>
      <c r="B124" s="62"/>
      <c r="C124" s="62"/>
      <c r="D124" s="62"/>
      <c r="E124" s="47">
        <f>G123/G125*100</f>
        <v>10.667444961697822</v>
      </c>
      <c r="F124" s="48"/>
      <c r="G124" s="49"/>
    </row>
    <row r="125" spans="1:9" ht="15" customHeight="1">
      <c r="A125" s="59" t="s">
        <v>190</v>
      </c>
      <c r="B125" s="60"/>
      <c r="C125" s="60"/>
      <c r="D125" s="60"/>
      <c r="E125" s="60"/>
      <c r="F125" s="61"/>
      <c r="G125" s="23">
        <f>G16+G27+G34+G39+G44+G51+G58+G63+G67+G74+G78+G83+G93+G98+G105+G111+G123</f>
        <v>365035.8651</v>
      </c>
      <c r="I125" s="7"/>
    </row>
    <row r="126" spans="1:7" ht="15" customHeight="1">
      <c r="A126" s="97" t="s">
        <v>119</v>
      </c>
      <c r="B126" s="97"/>
      <c r="C126" s="97"/>
      <c r="D126" s="97"/>
      <c r="E126" s="98">
        <f>E124+E112+E106+E99+E94+E84+E79+E75+E68+E64+E59+E52+E45+E40+E35+E28+E17</f>
        <v>100.00000000000001</v>
      </c>
      <c r="F126" s="99"/>
      <c r="G126" s="100"/>
    </row>
    <row r="127" spans="1:7" ht="13.5">
      <c r="A127" s="5"/>
      <c r="B127" s="5"/>
      <c r="C127" s="5"/>
      <c r="D127" s="5"/>
      <c r="E127" s="46"/>
      <c r="F127" s="46"/>
      <c r="G127" s="46"/>
    </row>
    <row r="128" spans="1:7" ht="13.5">
      <c r="A128" s="5"/>
      <c r="B128" s="5"/>
      <c r="C128" s="5"/>
      <c r="D128" s="5"/>
      <c r="E128" s="5"/>
      <c r="F128" s="5"/>
      <c r="G128" s="8"/>
    </row>
    <row r="129" spans="1:7" ht="13.5">
      <c r="A129" s="5"/>
      <c r="B129" s="5"/>
      <c r="C129" s="5"/>
      <c r="D129" s="5"/>
      <c r="E129" s="5"/>
      <c r="F129" s="5"/>
      <c r="G129" s="8"/>
    </row>
    <row r="130" spans="1:7" ht="13.5">
      <c r="A130" s="5"/>
      <c r="B130" s="5"/>
      <c r="C130" s="5"/>
      <c r="D130" s="5"/>
      <c r="E130" s="5"/>
      <c r="F130" s="5"/>
      <c r="G130" s="8"/>
    </row>
    <row r="131" spans="1:7" ht="13.5">
      <c r="A131" s="5"/>
      <c r="B131" s="5"/>
      <c r="C131" s="5"/>
      <c r="D131" s="5"/>
      <c r="E131" s="5"/>
      <c r="F131" s="5"/>
      <c r="G131" s="8"/>
    </row>
    <row r="132" spans="1:7" ht="13.5">
      <c r="A132" s="5"/>
      <c r="B132" s="5"/>
      <c r="C132" s="5"/>
      <c r="D132" s="5"/>
      <c r="E132" s="5"/>
      <c r="F132" s="8"/>
      <c r="G132" s="8"/>
    </row>
    <row r="133" spans="1:7" ht="13.5">
      <c r="A133" s="5"/>
      <c r="B133" s="5"/>
      <c r="C133" s="5"/>
      <c r="D133" s="5"/>
      <c r="E133" s="5"/>
      <c r="F133" s="5"/>
      <c r="G133" s="8"/>
    </row>
    <row r="134" spans="1:7" ht="13.5">
      <c r="A134" s="5"/>
      <c r="B134" s="5"/>
      <c r="C134" s="5"/>
      <c r="D134" s="5"/>
      <c r="E134" s="5"/>
      <c r="F134" s="5"/>
      <c r="G134" s="8"/>
    </row>
    <row r="135" spans="1:7" ht="13.5">
      <c r="A135" s="5"/>
      <c r="B135" s="5"/>
      <c r="C135" s="5"/>
      <c r="D135" s="5"/>
      <c r="E135" s="5"/>
      <c r="F135" s="5"/>
      <c r="G135" s="8"/>
    </row>
    <row r="136" spans="1:7" ht="13.5">
      <c r="A136" s="5"/>
      <c r="B136" s="5"/>
      <c r="C136" s="5"/>
      <c r="D136" s="5"/>
      <c r="E136" s="5"/>
      <c r="F136" s="5"/>
      <c r="G136" s="8"/>
    </row>
    <row r="137" spans="1:7" ht="13.5">
      <c r="A137" s="5"/>
      <c r="B137" s="5"/>
      <c r="C137" s="5"/>
      <c r="D137" s="5"/>
      <c r="E137" s="5"/>
      <c r="F137" s="5"/>
      <c r="G137" s="8"/>
    </row>
    <row r="138" spans="1:7" ht="13.5">
      <c r="A138" s="5"/>
      <c r="B138" s="5"/>
      <c r="C138" s="5"/>
      <c r="D138" s="5"/>
      <c r="E138" s="5"/>
      <c r="F138" s="5"/>
      <c r="G138" s="8"/>
    </row>
    <row r="139" spans="1:7" ht="13.5">
      <c r="A139" s="5"/>
      <c r="B139" s="5"/>
      <c r="C139" s="5"/>
      <c r="D139" s="5"/>
      <c r="E139" s="5"/>
      <c r="F139" s="5"/>
      <c r="G139" s="8"/>
    </row>
    <row r="140" spans="1:7" ht="13.5">
      <c r="A140" s="5"/>
      <c r="B140" s="5"/>
      <c r="C140" s="5"/>
      <c r="D140" s="5"/>
      <c r="E140" s="5"/>
      <c r="F140" s="5"/>
      <c r="G140" s="8"/>
    </row>
    <row r="141" spans="1:7" ht="13.5">
      <c r="A141" s="5"/>
      <c r="B141" s="5"/>
      <c r="C141" s="5"/>
      <c r="D141" s="5"/>
      <c r="E141" s="5"/>
      <c r="F141" s="5"/>
      <c r="G141" s="8"/>
    </row>
    <row r="142" spans="1:7" ht="13.5">
      <c r="A142" s="5"/>
      <c r="B142" s="5"/>
      <c r="C142" s="5"/>
      <c r="D142" s="5"/>
      <c r="E142" s="5"/>
      <c r="F142" s="5"/>
      <c r="G142" s="8"/>
    </row>
    <row r="143" spans="1:7" ht="13.5">
      <c r="A143" s="5"/>
      <c r="B143" s="5"/>
      <c r="C143" s="5"/>
      <c r="D143" s="5"/>
      <c r="E143" s="5"/>
      <c r="F143" s="5"/>
      <c r="G143" s="8"/>
    </row>
    <row r="144" spans="1:7" ht="13.5">
      <c r="A144" s="5"/>
      <c r="B144" s="5"/>
      <c r="C144" s="5"/>
      <c r="D144" s="5"/>
      <c r="E144" s="5"/>
      <c r="F144" s="5"/>
      <c r="G144" s="8"/>
    </row>
    <row r="145" spans="1:7" ht="13.5">
      <c r="A145" s="5"/>
      <c r="B145" s="5"/>
      <c r="C145" s="5"/>
      <c r="D145" s="5"/>
      <c r="E145" s="5"/>
      <c r="F145" s="5"/>
      <c r="G145" s="8"/>
    </row>
    <row r="146" spans="1:7" ht="13.5">
      <c r="A146" s="5"/>
      <c r="B146" s="5"/>
      <c r="C146" s="5"/>
      <c r="D146" s="5"/>
      <c r="E146" s="5"/>
      <c r="F146" s="5"/>
      <c r="G146" s="8"/>
    </row>
    <row r="147" spans="1:7" ht="13.5">
      <c r="A147" s="5"/>
      <c r="B147" s="5"/>
      <c r="C147" s="5"/>
      <c r="D147" s="5"/>
      <c r="E147" s="5"/>
      <c r="F147" s="5"/>
      <c r="G147" s="8"/>
    </row>
    <row r="148" spans="1:7" ht="13.5">
      <c r="A148" s="5"/>
      <c r="B148" s="5"/>
      <c r="C148" s="5"/>
      <c r="D148" s="5"/>
      <c r="E148" s="5"/>
      <c r="F148" s="5"/>
      <c r="G148" s="8"/>
    </row>
    <row r="149" spans="1:7" ht="13.5">
      <c r="A149" s="5"/>
      <c r="B149" s="5"/>
      <c r="C149" s="5"/>
      <c r="D149" s="5"/>
      <c r="E149" s="5"/>
      <c r="F149" s="5"/>
      <c r="G149" s="8"/>
    </row>
    <row r="150" spans="1:7" ht="13.5">
      <c r="A150" s="5"/>
      <c r="B150" s="5"/>
      <c r="C150" s="5"/>
      <c r="D150" s="5"/>
      <c r="E150" s="5"/>
      <c r="F150" s="5"/>
      <c r="G150" s="8"/>
    </row>
    <row r="151" spans="1:7" ht="13.5">
      <c r="A151" s="5"/>
      <c r="B151" s="5"/>
      <c r="C151" s="5"/>
      <c r="D151" s="5"/>
      <c r="E151" s="5"/>
      <c r="F151" s="5"/>
      <c r="G151" s="8"/>
    </row>
    <row r="152" spans="1:7" ht="13.5">
      <c r="A152" s="5"/>
      <c r="B152" s="5"/>
      <c r="C152" s="5"/>
      <c r="D152" s="5"/>
      <c r="E152" s="5"/>
      <c r="F152" s="5"/>
      <c r="G152" s="8"/>
    </row>
    <row r="153" spans="1:7" ht="13.5">
      <c r="A153" s="5"/>
      <c r="B153" s="5"/>
      <c r="C153" s="5"/>
      <c r="D153" s="5"/>
      <c r="E153" s="5"/>
      <c r="F153" s="5"/>
      <c r="G153" s="8"/>
    </row>
    <row r="154" spans="1:7" ht="13.5">
      <c r="A154" s="5"/>
      <c r="B154" s="5"/>
      <c r="C154" s="5"/>
      <c r="D154" s="5"/>
      <c r="E154" s="5"/>
      <c r="F154" s="5"/>
      <c r="G154" s="8"/>
    </row>
    <row r="155" spans="1:7" ht="13.5">
      <c r="A155" s="5"/>
      <c r="B155" s="5"/>
      <c r="C155" s="5"/>
      <c r="D155" s="5"/>
      <c r="E155" s="5"/>
      <c r="F155" s="5"/>
      <c r="G155" s="8"/>
    </row>
    <row r="156" spans="1:7" ht="13.5">
      <c r="A156" s="5"/>
      <c r="B156" s="5"/>
      <c r="C156" s="5"/>
      <c r="D156" s="5"/>
      <c r="E156" s="5"/>
      <c r="F156" s="5"/>
      <c r="G156" s="8"/>
    </row>
    <row r="157" spans="1:7" ht="13.5">
      <c r="A157" s="5"/>
      <c r="B157" s="5"/>
      <c r="C157" s="5"/>
      <c r="D157" s="5"/>
      <c r="E157" s="5"/>
      <c r="F157" s="5"/>
      <c r="G157" s="8"/>
    </row>
    <row r="158" spans="1:7" ht="13.5">
      <c r="A158" s="5"/>
      <c r="B158" s="5"/>
      <c r="C158" s="5"/>
      <c r="D158" s="5"/>
      <c r="E158" s="5"/>
      <c r="F158" s="5"/>
      <c r="G158" s="8"/>
    </row>
    <row r="159" spans="1:7" ht="13.5">
      <c r="A159" s="5"/>
      <c r="B159" s="5"/>
      <c r="C159" s="5"/>
      <c r="D159" s="5"/>
      <c r="E159" s="5"/>
      <c r="F159" s="5"/>
      <c r="G159" s="8"/>
    </row>
    <row r="160" spans="1:7" ht="13.5">
      <c r="A160" s="5"/>
      <c r="B160" s="5"/>
      <c r="C160" s="5"/>
      <c r="D160" s="5"/>
      <c r="E160" s="5"/>
      <c r="F160" s="5"/>
      <c r="G160" s="8"/>
    </row>
    <row r="161" spans="1:7" ht="13.5">
      <c r="A161" s="5"/>
      <c r="B161" s="5"/>
      <c r="C161" s="5"/>
      <c r="D161" s="5"/>
      <c r="E161" s="5"/>
      <c r="F161" s="5"/>
      <c r="G161" s="8"/>
    </row>
    <row r="162" spans="1:7" ht="13.5">
      <c r="A162" s="5"/>
      <c r="B162" s="5"/>
      <c r="C162" s="5"/>
      <c r="D162" s="5"/>
      <c r="E162" s="5"/>
      <c r="F162" s="5"/>
      <c r="G162" s="8"/>
    </row>
    <row r="163" spans="1:7" ht="13.5">
      <c r="A163" s="5"/>
      <c r="B163" s="5"/>
      <c r="C163" s="5"/>
      <c r="D163" s="5"/>
      <c r="E163" s="5"/>
      <c r="F163" s="5"/>
      <c r="G163" s="8"/>
    </row>
    <row r="164" spans="1:7" ht="13.5">
      <c r="A164" s="5"/>
      <c r="B164" s="5"/>
      <c r="C164" s="5"/>
      <c r="D164" s="5"/>
      <c r="E164" s="5"/>
      <c r="F164" s="5"/>
      <c r="G164" s="8"/>
    </row>
    <row r="165" spans="1:7" ht="13.5">
      <c r="A165" s="5"/>
      <c r="B165" s="5"/>
      <c r="C165" s="5"/>
      <c r="D165" s="5"/>
      <c r="E165" s="5"/>
      <c r="F165" s="5"/>
      <c r="G165" s="8"/>
    </row>
    <row r="166" spans="1:7" ht="13.5">
      <c r="A166" s="6"/>
      <c r="B166" s="6"/>
      <c r="C166" s="6"/>
      <c r="D166" s="6"/>
      <c r="E166" s="6"/>
      <c r="F166" s="6"/>
      <c r="G166" s="9"/>
    </row>
    <row r="167" spans="1:7" ht="13.5">
      <c r="A167" s="6"/>
      <c r="B167" s="6"/>
      <c r="C167" s="6"/>
      <c r="D167" s="6"/>
      <c r="E167" s="6"/>
      <c r="F167" s="6"/>
      <c r="G167" s="9"/>
    </row>
    <row r="168" spans="1:7" ht="13.5">
      <c r="A168" s="6"/>
      <c r="B168" s="6"/>
      <c r="C168" s="6"/>
      <c r="D168" s="6"/>
      <c r="E168" s="6"/>
      <c r="F168" s="6"/>
      <c r="G168" s="9"/>
    </row>
    <row r="169" spans="1:7" ht="13.5">
      <c r="A169" s="6"/>
      <c r="B169" s="6"/>
      <c r="C169" s="6"/>
      <c r="D169" s="6"/>
      <c r="E169" s="6"/>
      <c r="F169" s="6"/>
      <c r="G169" s="9"/>
    </row>
    <row r="170" spans="1:7" ht="13.5">
      <c r="A170" s="6"/>
      <c r="B170" s="6"/>
      <c r="C170" s="6"/>
      <c r="D170" s="6"/>
      <c r="E170" s="6"/>
      <c r="F170" s="6"/>
      <c r="G170" s="9"/>
    </row>
    <row r="171" spans="1:7" ht="13.5">
      <c r="A171" s="6"/>
      <c r="B171" s="6"/>
      <c r="C171" s="6"/>
      <c r="D171" s="6"/>
      <c r="E171" s="6"/>
      <c r="F171" s="6"/>
      <c r="G171" s="9"/>
    </row>
    <row r="172" spans="1:7" ht="13.5">
      <c r="A172" s="6"/>
      <c r="B172" s="6"/>
      <c r="C172" s="6"/>
      <c r="D172" s="6"/>
      <c r="E172" s="6"/>
      <c r="F172" s="6"/>
      <c r="G172" s="9"/>
    </row>
    <row r="173" spans="1:7" ht="13.5">
      <c r="A173" s="6"/>
      <c r="B173" s="6"/>
      <c r="C173" s="6"/>
      <c r="D173" s="6"/>
      <c r="E173" s="6"/>
      <c r="F173" s="6"/>
      <c r="G173" s="9"/>
    </row>
    <row r="174" spans="1:7" ht="13.5">
      <c r="A174" s="6"/>
      <c r="B174" s="6"/>
      <c r="C174" s="6"/>
      <c r="D174" s="6"/>
      <c r="E174" s="6"/>
      <c r="F174" s="6"/>
      <c r="G174" s="9"/>
    </row>
    <row r="175" spans="1:7" ht="13.5">
      <c r="A175" s="6"/>
      <c r="B175" s="6"/>
      <c r="C175" s="6"/>
      <c r="D175" s="6"/>
      <c r="E175" s="6"/>
      <c r="F175" s="6"/>
      <c r="G175" s="9"/>
    </row>
    <row r="176" spans="1:7" ht="13.5">
      <c r="A176" s="6"/>
      <c r="B176" s="6"/>
      <c r="C176" s="6"/>
      <c r="D176" s="6"/>
      <c r="E176" s="6"/>
      <c r="F176" s="6"/>
      <c r="G176" s="9"/>
    </row>
    <row r="177" spans="1:7" ht="13.5">
      <c r="A177" s="6"/>
      <c r="B177" s="6"/>
      <c r="C177" s="6"/>
      <c r="D177" s="6"/>
      <c r="E177" s="6"/>
      <c r="F177" s="6"/>
      <c r="G177" s="9"/>
    </row>
    <row r="178" spans="1:7" ht="13.5">
      <c r="A178" s="6"/>
      <c r="B178" s="6"/>
      <c r="C178" s="6"/>
      <c r="D178" s="6"/>
      <c r="E178" s="6"/>
      <c r="F178" s="6"/>
      <c r="G178" s="9"/>
    </row>
    <row r="179" spans="1:7" ht="13.5">
      <c r="A179" s="6"/>
      <c r="B179" s="6"/>
      <c r="C179" s="6"/>
      <c r="D179" s="6"/>
      <c r="E179" s="6"/>
      <c r="F179" s="6"/>
      <c r="G179" s="9"/>
    </row>
    <row r="180" spans="1:7" ht="13.5">
      <c r="A180" s="6"/>
      <c r="B180" s="6"/>
      <c r="C180" s="6"/>
      <c r="D180" s="6"/>
      <c r="E180" s="6"/>
      <c r="F180" s="6"/>
      <c r="G180" s="9"/>
    </row>
    <row r="181" spans="1:7" ht="13.5">
      <c r="A181" s="6"/>
      <c r="B181" s="6"/>
      <c r="C181" s="6"/>
      <c r="D181" s="6"/>
      <c r="E181" s="6"/>
      <c r="F181" s="6"/>
      <c r="G181" s="9"/>
    </row>
    <row r="182" spans="1:7" ht="13.5">
      <c r="A182" s="6"/>
      <c r="B182" s="6"/>
      <c r="C182" s="6"/>
      <c r="D182" s="6"/>
      <c r="E182" s="6"/>
      <c r="F182" s="6"/>
      <c r="G182" s="9"/>
    </row>
    <row r="183" spans="1:7" ht="13.5">
      <c r="A183" s="6"/>
      <c r="B183" s="6"/>
      <c r="C183" s="6"/>
      <c r="D183" s="6"/>
      <c r="E183" s="6"/>
      <c r="F183" s="6"/>
      <c r="G183" s="9"/>
    </row>
    <row r="184" spans="1:7" ht="13.5">
      <c r="A184" s="6"/>
      <c r="B184" s="6"/>
      <c r="C184" s="6"/>
      <c r="D184" s="6"/>
      <c r="E184" s="6"/>
      <c r="F184" s="6"/>
      <c r="G184" s="9"/>
    </row>
    <row r="185" spans="1:7" ht="13.5">
      <c r="A185" s="6"/>
      <c r="B185" s="6"/>
      <c r="C185" s="6"/>
      <c r="D185" s="6"/>
      <c r="E185" s="6"/>
      <c r="F185" s="6"/>
      <c r="G185" s="9"/>
    </row>
    <row r="186" spans="1:7" ht="13.5">
      <c r="A186" s="6"/>
      <c r="B186" s="6"/>
      <c r="C186" s="6"/>
      <c r="D186" s="6"/>
      <c r="E186" s="6"/>
      <c r="F186" s="6"/>
      <c r="G186" s="9"/>
    </row>
    <row r="187" spans="1:7" ht="13.5">
      <c r="A187" s="6"/>
      <c r="B187" s="6"/>
      <c r="C187" s="6"/>
      <c r="D187" s="6"/>
      <c r="E187" s="6"/>
      <c r="F187" s="6"/>
      <c r="G187" s="9"/>
    </row>
    <row r="188" spans="1:7" ht="13.5">
      <c r="A188" s="6"/>
      <c r="B188" s="6"/>
      <c r="C188" s="6"/>
      <c r="D188" s="6"/>
      <c r="E188" s="6"/>
      <c r="F188" s="6"/>
      <c r="G188" s="9"/>
    </row>
    <row r="189" spans="1:7" ht="13.5">
      <c r="A189" s="6"/>
      <c r="B189" s="6"/>
      <c r="C189" s="6"/>
      <c r="D189" s="6"/>
      <c r="E189" s="6"/>
      <c r="F189" s="6"/>
      <c r="G189" s="9"/>
    </row>
    <row r="190" spans="1:7" ht="13.5">
      <c r="A190" s="6"/>
      <c r="B190" s="6"/>
      <c r="C190" s="6"/>
      <c r="D190" s="6"/>
      <c r="E190" s="6"/>
      <c r="F190" s="6"/>
      <c r="G190" s="9"/>
    </row>
    <row r="191" spans="1:7" ht="13.5">
      <c r="A191" s="6"/>
      <c r="B191" s="6"/>
      <c r="C191" s="6"/>
      <c r="D191" s="6"/>
      <c r="E191" s="6"/>
      <c r="F191" s="6"/>
      <c r="G191" s="9"/>
    </row>
    <row r="192" spans="1:7" ht="13.5">
      <c r="A192" s="6"/>
      <c r="B192" s="6"/>
      <c r="C192" s="6"/>
      <c r="D192" s="6"/>
      <c r="E192" s="6"/>
      <c r="F192" s="6"/>
      <c r="G192" s="9"/>
    </row>
    <row r="193" spans="1:7" ht="13.5">
      <c r="A193" s="6"/>
      <c r="B193" s="6"/>
      <c r="C193" s="6"/>
      <c r="D193" s="6"/>
      <c r="E193" s="6"/>
      <c r="F193" s="6"/>
      <c r="G193" s="9"/>
    </row>
    <row r="194" spans="1:7" ht="13.5">
      <c r="A194" s="6"/>
      <c r="B194" s="6"/>
      <c r="C194" s="6"/>
      <c r="D194" s="6"/>
      <c r="E194" s="6"/>
      <c r="F194" s="6"/>
      <c r="G194" s="9"/>
    </row>
    <row r="195" spans="1:7" ht="13.5">
      <c r="A195" s="6"/>
      <c r="B195" s="6"/>
      <c r="C195" s="6"/>
      <c r="D195" s="6"/>
      <c r="E195" s="6"/>
      <c r="F195" s="6"/>
      <c r="G195" s="9"/>
    </row>
    <row r="196" spans="1:7" ht="13.5">
      <c r="A196" s="6"/>
      <c r="B196" s="6"/>
      <c r="C196" s="6"/>
      <c r="D196" s="6"/>
      <c r="E196" s="6"/>
      <c r="F196" s="6"/>
      <c r="G196" s="9"/>
    </row>
    <row r="197" spans="1:7" ht="13.5">
      <c r="A197" s="6"/>
      <c r="B197" s="6"/>
      <c r="C197" s="6"/>
      <c r="D197" s="6"/>
      <c r="E197" s="6"/>
      <c r="F197" s="6"/>
      <c r="G197" s="9"/>
    </row>
    <row r="198" spans="1:7" ht="13.5">
      <c r="A198" s="6"/>
      <c r="B198" s="6"/>
      <c r="C198" s="6"/>
      <c r="D198" s="6"/>
      <c r="E198" s="6"/>
      <c r="F198" s="6"/>
      <c r="G198" s="9"/>
    </row>
    <row r="199" spans="1:7" ht="13.5">
      <c r="A199" s="6"/>
      <c r="B199" s="6"/>
      <c r="C199" s="6"/>
      <c r="D199" s="6"/>
      <c r="E199" s="6"/>
      <c r="F199" s="6"/>
      <c r="G199" s="9"/>
    </row>
    <row r="200" spans="1:7" ht="13.5">
      <c r="A200" s="6"/>
      <c r="B200" s="6"/>
      <c r="C200" s="6"/>
      <c r="D200" s="6"/>
      <c r="E200" s="6"/>
      <c r="F200" s="6"/>
      <c r="G200" s="9"/>
    </row>
    <row r="201" spans="1:7" ht="13.5">
      <c r="A201" s="6"/>
      <c r="B201" s="6"/>
      <c r="C201" s="6"/>
      <c r="D201" s="6"/>
      <c r="E201" s="6"/>
      <c r="F201" s="6"/>
      <c r="G201" s="9"/>
    </row>
    <row r="202" spans="1:7" ht="13.5">
      <c r="A202" s="6"/>
      <c r="B202" s="6"/>
      <c r="C202" s="6"/>
      <c r="D202" s="6"/>
      <c r="E202" s="6"/>
      <c r="F202" s="6"/>
      <c r="G202" s="9"/>
    </row>
    <row r="203" spans="1:7" ht="13.5">
      <c r="A203" s="6"/>
      <c r="B203" s="6"/>
      <c r="C203" s="6"/>
      <c r="D203" s="6"/>
      <c r="E203" s="6"/>
      <c r="F203" s="6"/>
      <c r="G203" s="9"/>
    </row>
    <row r="204" spans="1:7" ht="13.5">
      <c r="A204" s="6"/>
      <c r="B204" s="6"/>
      <c r="C204" s="6"/>
      <c r="D204" s="6"/>
      <c r="E204" s="6"/>
      <c r="F204" s="6"/>
      <c r="G204" s="9"/>
    </row>
    <row r="205" spans="1:7" ht="13.5">
      <c r="A205" s="6"/>
      <c r="B205" s="6"/>
      <c r="C205" s="6"/>
      <c r="D205" s="6"/>
      <c r="E205" s="6"/>
      <c r="F205" s="6"/>
      <c r="G205" s="9"/>
    </row>
    <row r="206" spans="1:7" ht="13.5">
      <c r="A206" s="6"/>
      <c r="B206" s="6"/>
      <c r="C206" s="6"/>
      <c r="D206" s="6"/>
      <c r="E206" s="6"/>
      <c r="F206" s="6"/>
      <c r="G206" s="9"/>
    </row>
    <row r="207" spans="1:7" ht="13.5">
      <c r="A207" s="6"/>
      <c r="B207" s="6"/>
      <c r="C207" s="6"/>
      <c r="D207" s="6"/>
      <c r="E207" s="6"/>
      <c r="F207" s="6"/>
      <c r="G207" s="9"/>
    </row>
    <row r="208" spans="1:7" ht="13.5">
      <c r="A208" s="6"/>
      <c r="B208" s="6"/>
      <c r="C208" s="6"/>
      <c r="D208" s="6"/>
      <c r="E208" s="6"/>
      <c r="F208" s="6"/>
      <c r="G208" s="9"/>
    </row>
    <row r="209" spans="1:7" ht="13.5">
      <c r="A209" s="6"/>
      <c r="B209" s="6"/>
      <c r="C209" s="6"/>
      <c r="D209" s="6"/>
      <c r="E209" s="6"/>
      <c r="F209" s="6"/>
      <c r="G209" s="9"/>
    </row>
    <row r="210" spans="1:7" ht="13.5">
      <c r="A210" s="6"/>
      <c r="B210" s="6"/>
      <c r="C210" s="6"/>
      <c r="D210" s="6"/>
      <c r="E210" s="6"/>
      <c r="F210" s="6"/>
      <c r="G210" s="9"/>
    </row>
    <row r="211" spans="1:7" ht="13.5">
      <c r="A211" s="6"/>
      <c r="B211" s="6"/>
      <c r="C211" s="6"/>
      <c r="D211" s="6"/>
      <c r="E211" s="6"/>
      <c r="F211" s="6"/>
      <c r="G211" s="9"/>
    </row>
    <row r="212" spans="1:7" ht="13.5">
      <c r="A212" s="6"/>
      <c r="B212" s="6"/>
      <c r="C212" s="6"/>
      <c r="D212" s="6"/>
      <c r="E212" s="6"/>
      <c r="F212" s="6"/>
      <c r="G212" s="9"/>
    </row>
    <row r="213" spans="1:7" ht="13.5">
      <c r="A213" s="6"/>
      <c r="B213" s="6"/>
      <c r="C213" s="6"/>
      <c r="D213" s="6"/>
      <c r="E213" s="6"/>
      <c r="F213" s="6"/>
      <c r="G213" s="9"/>
    </row>
    <row r="214" spans="1:7" ht="13.5">
      <c r="A214" s="6"/>
      <c r="B214" s="6"/>
      <c r="C214" s="6"/>
      <c r="D214" s="6"/>
      <c r="E214" s="6"/>
      <c r="F214" s="6"/>
      <c r="G214" s="9"/>
    </row>
    <row r="215" spans="1:7" ht="13.5">
      <c r="A215" s="6"/>
      <c r="B215" s="6"/>
      <c r="C215" s="6"/>
      <c r="D215" s="6"/>
      <c r="E215" s="6"/>
      <c r="F215" s="6"/>
      <c r="G215" s="9"/>
    </row>
    <row r="216" spans="1:7" ht="13.5">
      <c r="A216" s="6"/>
      <c r="B216" s="6"/>
      <c r="C216" s="6"/>
      <c r="D216" s="6"/>
      <c r="E216" s="6"/>
      <c r="F216" s="6"/>
      <c r="G216" s="9"/>
    </row>
    <row r="217" spans="1:7" ht="13.5">
      <c r="A217" s="6"/>
      <c r="B217" s="6"/>
      <c r="C217" s="6"/>
      <c r="D217" s="6"/>
      <c r="E217" s="6"/>
      <c r="F217" s="6"/>
      <c r="G217" s="9"/>
    </row>
    <row r="218" spans="1:7" ht="13.5">
      <c r="A218" s="6"/>
      <c r="B218" s="6"/>
      <c r="C218" s="6"/>
      <c r="D218" s="6"/>
      <c r="E218" s="6"/>
      <c r="F218" s="6"/>
      <c r="G218" s="9"/>
    </row>
    <row r="219" spans="1:7" ht="13.5">
      <c r="A219" s="6"/>
      <c r="B219" s="6"/>
      <c r="C219" s="6"/>
      <c r="D219" s="6"/>
      <c r="E219" s="6"/>
      <c r="F219" s="6"/>
      <c r="G219" s="9"/>
    </row>
    <row r="220" spans="1:7" ht="13.5">
      <c r="A220" s="6"/>
      <c r="B220" s="6"/>
      <c r="C220" s="6"/>
      <c r="D220" s="6"/>
      <c r="E220" s="6"/>
      <c r="F220" s="6"/>
      <c r="G220" s="9"/>
    </row>
    <row r="221" spans="1:7" ht="13.5">
      <c r="A221" s="6"/>
      <c r="B221" s="6"/>
      <c r="C221" s="6"/>
      <c r="D221" s="6"/>
      <c r="E221" s="6"/>
      <c r="F221" s="6"/>
      <c r="G221" s="9"/>
    </row>
    <row r="222" spans="1:7" ht="13.5">
      <c r="A222" s="6"/>
      <c r="B222" s="6"/>
      <c r="C222" s="6"/>
      <c r="D222" s="6"/>
      <c r="E222" s="6"/>
      <c r="F222" s="6"/>
      <c r="G222" s="9"/>
    </row>
    <row r="223" spans="1:7" ht="13.5">
      <c r="A223" s="6"/>
      <c r="B223" s="6"/>
      <c r="C223" s="6"/>
      <c r="D223" s="6"/>
      <c r="E223" s="6"/>
      <c r="F223" s="6"/>
      <c r="G223" s="9"/>
    </row>
    <row r="224" spans="1:7" ht="13.5">
      <c r="A224" s="6"/>
      <c r="B224" s="6"/>
      <c r="C224" s="6"/>
      <c r="D224" s="6"/>
      <c r="E224" s="6"/>
      <c r="F224" s="6"/>
      <c r="G224" s="9"/>
    </row>
    <row r="225" spans="1:7" ht="13.5">
      <c r="A225" s="6"/>
      <c r="B225" s="6"/>
      <c r="C225" s="6"/>
      <c r="D225" s="6"/>
      <c r="E225" s="6"/>
      <c r="F225" s="6"/>
      <c r="G225" s="9"/>
    </row>
    <row r="226" spans="1:7" ht="13.5">
      <c r="A226" s="6"/>
      <c r="B226" s="6"/>
      <c r="C226" s="6"/>
      <c r="D226" s="6"/>
      <c r="E226" s="6"/>
      <c r="F226" s="6"/>
      <c r="G226" s="9"/>
    </row>
    <row r="227" spans="1:7" ht="13.5">
      <c r="A227" s="6"/>
      <c r="B227" s="6"/>
      <c r="C227" s="6"/>
      <c r="D227" s="6"/>
      <c r="E227" s="6"/>
      <c r="F227" s="6"/>
      <c r="G227" s="9"/>
    </row>
    <row r="228" spans="1:7" ht="13.5">
      <c r="A228" s="6"/>
      <c r="B228" s="6"/>
      <c r="C228" s="6"/>
      <c r="D228" s="6"/>
      <c r="E228" s="6"/>
      <c r="F228" s="6"/>
      <c r="G228" s="9"/>
    </row>
    <row r="229" spans="1:7" ht="13.5">
      <c r="A229" s="6"/>
      <c r="B229" s="6"/>
      <c r="C229" s="6"/>
      <c r="D229" s="6"/>
      <c r="E229" s="6"/>
      <c r="F229" s="6"/>
      <c r="G229" s="9"/>
    </row>
    <row r="230" spans="1:7" ht="13.5">
      <c r="A230" s="6"/>
      <c r="B230" s="6"/>
      <c r="C230" s="6"/>
      <c r="D230" s="6"/>
      <c r="E230" s="6"/>
      <c r="F230" s="6"/>
      <c r="G230" s="9"/>
    </row>
    <row r="231" spans="1:7" ht="13.5">
      <c r="A231" s="6"/>
      <c r="B231" s="6"/>
      <c r="C231" s="6"/>
      <c r="D231" s="6"/>
      <c r="E231" s="6"/>
      <c r="F231" s="6"/>
      <c r="G231" s="9"/>
    </row>
    <row r="232" spans="1:7" ht="13.5">
      <c r="A232" s="6"/>
      <c r="B232" s="6"/>
      <c r="C232" s="6"/>
      <c r="D232" s="6"/>
      <c r="E232" s="6"/>
      <c r="F232" s="6"/>
      <c r="G232" s="9"/>
    </row>
    <row r="233" spans="1:7" ht="13.5">
      <c r="A233" s="6"/>
      <c r="B233" s="6"/>
      <c r="C233" s="6"/>
      <c r="D233" s="6"/>
      <c r="E233" s="6"/>
      <c r="F233" s="6"/>
      <c r="G233" s="9"/>
    </row>
    <row r="234" spans="1:7" ht="13.5">
      <c r="A234" s="6"/>
      <c r="B234" s="6"/>
      <c r="C234" s="6"/>
      <c r="D234" s="6"/>
      <c r="E234" s="6"/>
      <c r="F234" s="6"/>
      <c r="G234" s="9"/>
    </row>
    <row r="235" spans="1:7" ht="13.5">
      <c r="A235" s="6"/>
      <c r="B235" s="6"/>
      <c r="C235" s="6"/>
      <c r="D235" s="6"/>
      <c r="E235" s="6"/>
      <c r="F235" s="6"/>
      <c r="G235" s="9"/>
    </row>
    <row r="236" spans="1:7" ht="13.5">
      <c r="A236" s="6"/>
      <c r="B236" s="6"/>
      <c r="C236" s="6"/>
      <c r="D236" s="6"/>
      <c r="E236" s="6"/>
      <c r="F236" s="6"/>
      <c r="G236" s="9"/>
    </row>
    <row r="237" spans="1:7" ht="13.5">
      <c r="A237" s="6"/>
      <c r="B237" s="6"/>
      <c r="C237" s="6"/>
      <c r="D237" s="6"/>
      <c r="E237" s="6"/>
      <c r="F237" s="6"/>
      <c r="G237" s="9"/>
    </row>
    <row r="238" spans="1:7" ht="13.5">
      <c r="A238" s="6"/>
      <c r="B238" s="6"/>
      <c r="C238" s="6"/>
      <c r="D238" s="6"/>
      <c r="E238" s="6"/>
      <c r="F238" s="6"/>
      <c r="G238" s="9"/>
    </row>
    <row r="239" spans="1:7" ht="13.5">
      <c r="A239" s="6"/>
      <c r="B239" s="6"/>
      <c r="C239" s="6"/>
      <c r="D239" s="6"/>
      <c r="E239" s="6"/>
      <c r="F239" s="6"/>
      <c r="G239" s="9"/>
    </row>
    <row r="240" spans="1:7" ht="13.5">
      <c r="A240" s="6"/>
      <c r="B240" s="6"/>
      <c r="C240" s="6"/>
      <c r="D240" s="6"/>
      <c r="E240" s="6"/>
      <c r="F240" s="6"/>
      <c r="G240" s="9"/>
    </row>
    <row r="241" spans="1:7" ht="13.5">
      <c r="A241" s="6"/>
      <c r="B241" s="6"/>
      <c r="C241" s="6"/>
      <c r="D241" s="6"/>
      <c r="E241" s="6"/>
      <c r="F241" s="6"/>
      <c r="G241" s="9"/>
    </row>
    <row r="242" spans="1:7" ht="13.5">
      <c r="A242" s="6"/>
      <c r="B242" s="6"/>
      <c r="C242" s="6"/>
      <c r="D242" s="6"/>
      <c r="E242" s="6"/>
      <c r="F242" s="6"/>
      <c r="G242" s="9"/>
    </row>
    <row r="243" spans="1:7" ht="13.5">
      <c r="A243" s="6"/>
      <c r="B243" s="6"/>
      <c r="C243" s="6"/>
      <c r="D243" s="6"/>
      <c r="E243" s="6"/>
      <c r="F243" s="6"/>
      <c r="G243" s="9"/>
    </row>
    <row r="244" spans="1:7" ht="13.5">
      <c r="A244" s="6"/>
      <c r="B244" s="6"/>
      <c r="C244" s="6"/>
      <c r="D244" s="6"/>
      <c r="E244" s="6"/>
      <c r="F244" s="6"/>
      <c r="G244" s="9"/>
    </row>
    <row r="245" spans="1:7" ht="13.5">
      <c r="A245" s="6"/>
      <c r="B245" s="6"/>
      <c r="C245" s="6"/>
      <c r="D245" s="6"/>
      <c r="E245" s="6"/>
      <c r="F245" s="6"/>
      <c r="G245" s="9"/>
    </row>
    <row r="246" spans="1:7" ht="13.5">
      <c r="A246" s="6"/>
      <c r="B246" s="6"/>
      <c r="C246" s="6"/>
      <c r="D246" s="6"/>
      <c r="E246" s="6"/>
      <c r="F246" s="6"/>
      <c r="G246" s="9"/>
    </row>
    <row r="247" spans="1:7" ht="13.5">
      <c r="A247" s="6"/>
      <c r="B247" s="6"/>
      <c r="C247" s="6"/>
      <c r="D247" s="6"/>
      <c r="E247" s="6"/>
      <c r="F247" s="6"/>
      <c r="G247" s="9"/>
    </row>
    <row r="248" spans="1:7" ht="13.5">
      <c r="A248" s="6"/>
      <c r="B248" s="6"/>
      <c r="C248" s="6"/>
      <c r="D248" s="6"/>
      <c r="E248" s="6"/>
      <c r="F248" s="6"/>
      <c r="G248" s="9"/>
    </row>
    <row r="249" spans="1:7" ht="13.5">
      <c r="A249" s="6"/>
      <c r="B249" s="6"/>
      <c r="C249" s="6"/>
      <c r="D249" s="6"/>
      <c r="E249" s="6"/>
      <c r="F249" s="6"/>
      <c r="G249" s="9"/>
    </row>
    <row r="250" spans="1:7" ht="13.5">
      <c r="A250" s="6"/>
      <c r="B250" s="6"/>
      <c r="C250" s="6"/>
      <c r="D250" s="6"/>
      <c r="E250" s="6"/>
      <c r="F250" s="6"/>
      <c r="G250" s="9"/>
    </row>
    <row r="251" spans="1:7" ht="13.5">
      <c r="A251" s="6"/>
      <c r="B251" s="6"/>
      <c r="C251" s="6"/>
      <c r="D251" s="6"/>
      <c r="E251" s="6"/>
      <c r="F251" s="6"/>
      <c r="G251" s="9"/>
    </row>
    <row r="252" spans="1:7" ht="13.5">
      <c r="A252" s="6"/>
      <c r="B252" s="6"/>
      <c r="C252" s="6"/>
      <c r="D252" s="6"/>
      <c r="E252" s="6"/>
      <c r="F252" s="6"/>
      <c r="G252" s="9"/>
    </row>
    <row r="253" spans="1:7" ht="13.5">
      <c r="A253" s="6"/>
      <c r="B253" s="6"/>
      <c r="C253" s="6"/>
      <c r="D253" s="6"/>
      <c r="E253" s="6"/>
      <c r="F253" s="6"/>
      <c r="G253" s="9"/>
    </row>
    <row r="254" spans="1:7" ht="13.5">
      <c r="A254" s="6"/>
      <c r="B254" s="6"/>
      <c r="C254" s="6"/>
      <c r="D254" s="6"/>
      <c r="E254" s="6"/>
      <c r="F254" s="6"/>
      <c r="G254" s="9"/>
    </row>
    <row r="255" spans="1:7" ht="13.5">
      <c r="A255" s="6"/>
      <c r="B255" s="6"/>
      <c r="C255" s="6"/>
      <c r="D255" s="6"/>
      <c r="E255" s="6"/>
      <c r="F255" s="6"/>
      <c r="G255" s="9"/>
    </row>
    <row r="256" spans="1:7" ht="13.5">
      <c r="A256" s="6"/>
      <c r="B256" s="6"/>
      <c r="C256" s="6"/>
      <c r="D256" s="6"/>
      <c r="E256" s="6"/>
      <c r="F256" s="6"/>
      <c r="G256" s="9"/>
    </row>
    <row r="257" spans="1:7" ht="13.5">
      <c r="A257" s="6"/>
      <c r="B257" s="6"/>
      <c r="C257" s="6"/>
      <c r="D257" s="6"/>
      <c r="E257" s="6"/>
      <c r="F257" s="6"/>
      <c r="G257" s="9"/>
    </row>
    <row r="258" spans="1:7" ht="13.5">
      <c r="A258" s="6"/>
      <c r="B258" s="6"/>
      <c r="C258" s="6"/>
      <c r="D258" s="6"/>
      <c r="E258" s="6"/>
      <c r="F258" s="6"/>
      <c r="G258" s="9"/>
    </row>
    <row r="259" spans="1:7" ht="13.5">
      <c r="A259" s="6"/>
      <c r="B259" s="6"/>
      <c r="C259" s="6"/>
      <c r="D259" s="6"/>
      <c r="E259" s="6"/>
      <c r="F259" s="6"/>
      <c r="G259" s="9"/>
    </row>
    <row r="260" spans="1:7" ht="13.5">
      <c r="A260" s="6"/>
      <c r="B260" s="6"/>
      <c r="C260" s="6"/>
      <c r="D260" s="6"/>
      <c r="E260" s="6"/>
      <c r="F260" s="6"/>
      <c r="G260" s="9"/>
    </row>
    <row r="261" spans="1:7" ht="13.5">
      <c r="A261" s="6"/>
      <c r="B261" s="6"/>
      <c r="C261" s="6"/>
      <c r="D261" s="6"/>
      <c r="E261" s="6"/>
      <c r="F261" s="6"/>
      <c r="G261" s="9"/>
    </row>
    <row r="262" spans="1:7" ht="13.5">
      <c r="A262" s="6"/>
      <c r="B262" s="6"/>
      <c r="C262" s="6"/>
      <c r="D262" s="6"/>
      <c r="E262" s="6"/>
      <c r="F262" s="6"/>
      <c r="G262" s="9"/>
    </row>
    <row r="263" spans="1:7" ht="13.5">
      <c r="A263" s="6"/>
      <c r="B263" s="6"/>
      <c r="C263" s="6"/>
      <c r="D263" s="6"/>
      <c r="E263" s="6"/>
      <c r="F263" s="6"/>
      <c r="G263" s="9"/>
    </row>
    <row r="264" spans="1:7" ht="13.5">
      <c r="A264" s="6"/>
      <c r="B264" s="6"/>
      <c r="C264" s="6"/>
      <c r="D264" s="6"/>
      <c r="E264" s="6"/>
      <c r="F264" s="6"/>
      <c r="G264" s="9"/>
    </row>
    <row r="265" spans="1:7" ht="13.5">
      <c r="A265" s="6"/>
      <c r="B265" s="6"/>
      <c r="C265" s="6"/>
      <c r="D265" s="6"/>
      <c r="E265" s="6"/>
      <c r="F265" s="6"/>
      <c r="G265" s="9"/>
    </row>
    <row r="266" spans="1:7" ht="13.5">
      <c r="A266" s="6"/>
      <c r="B266" s="6"/>
      <c r="C266" s="6"/>
      <c r="D266" s="6"/>
      <c r="E266" s="6"/>
      <c r="F266" s="6"/>
      <c r="G266" s="9"/>
    </row>
    <row r="267" spans="1:7" ht="13.5">
      <c r="A267" s="6"/>
      <c r="B267" s="6"/>
      <c r="C267" s="6"/>
      <c r="D267" s="6"/>
      <c r="E267" s="6"/>
      <c r="F267" s="6"/>
      <c r="G267" s="9"/>
    </row>
    <row r="268" spans="1:7" ht="13.5">
      <c r="A268" s="6"/>
      <c r="B268" s="6"/>
      <c r="C268" s="6"/>
      <c r="D268" s="6"/>
      <c r="E268" s="6"/>
      <c r="F268" s="6"/>
      <c r="G268" s="9"/>
    </row>
    <row r="269" spans="1:7" ht="13.5">
      <c r="A269" s="6"/>
      <c r="B269" s="6"/>
      <c r="C269" s="6"/>
      <c r="D269" s="6"/>
      <c r="E269" s="6"/>
      <c r="F269" s="6"/>
      <c r="G269" s="9"/>
    </row>
    <row r="270" spans="1:7" ht="13.5">
      <c r="A270" s="6"/>
      <c r="B270" s="6"/>
      <c r="C270" s="6"/>
      <c r="D270" s="6"/>
      <c r="E270" s="6"/>
      <c r="F270" s="6"/>
      <c r="G270" s="9"/>
    </row>
    <row r="271" spans="1:7" ht="13.5">
      <c r="A271" s="6"/>
      <c r="B271" s="6"/>
      <c r="C271" s="6"/>
      <c r="D271" s="6"/>
      <c r="E271" s="6"/>
      <c r="F271" s="6"/>
      <c r="G271" s="9"/>
    </row>
    <row r="272" spans="1:7" ht="13.5">
      <c r="A272" s="6"/>
      <c r="B272" s="6"/>
      <c r="C272" s="6"/>
      <c r="D272" s="6"/>
      <c r="E272" s="6"/>
      <c r="F272" s="6"/>
      <c r="G272" s="9"/>
    </row>
    <row r="273" spans="1:7" ht="13.5">
      <c r="A273" s="6"/>
      <c r="B273" s="6"/>
      <c r="C273" s="6"/>
      <c r="D273" s="6"/>
      <c r="E273" s="6"/>
      <c r="F273" s="6"/>
      <c r="G273" s="9"/>
    </row>
    <row r="274" spans="1:7" ht="13.5">
      <c r="A274" s="6"/>
      <c r="B274" s="6"/>
      <c r="C274" s="6"/>
      <c r="D274" s="6"/>
      <c r="E274" s="6"/>
      <c r="F274" s="6"/>
      <c r="G274" s="9"/>
    </row>
    <row r="275" spans="1:7" ht="13.5">
      <c r="A275" s="6"/>
      <c r="B275" s="6"/>
      <c r="C275" s="6"/>
      <c r="D275" s="6"/>
      <c r="E275" s="6"/>
      <c r="F275" s="6"/>
      <c r="G275" s="9"/>
    </row>
    <row r="276" spans="1:7" ht="13.5">
      <c r="A276" s="6"/>
      <c r="B276" s="6"/>
      <c r="C276" s="6"/>
      <c r="D276" s="6"/>
      <c r="E276" s="6"/>
      <c r="F276" s="6"/>
      <c r="G276" s="9"/>
    </row>
    <row r="277" spans="1:7" ht="13.5">
      <c r="A277" s="6"/>
      <c r="B277" s="6"/>
      <c r="C277" s="6"/>
      <c r="D277" s="6"/>
      <c r="E277" s="6"/>
      <c r="F277" s="6"/>
      <c r="G277" s="9"/>
    </row>
    <row r="278" spans="1:7" ht="13.5">
      <c r="A278" s="6"/>
      <c r="B278" s="6"/>
      <c r="C278" s="6"/>
      <c r="D278" s="6"/>
      <c r="E278" s="6"/>
      <c r="F278" s="6"/>
      <c r="G278" s="9"/>
    </row>
    <row r="279" spans="1:7" ht="13.5">
      <c r="A279" s="6"/>
      <c r="B279" s="6"/>
      <c r="C279" s="6"/>
      <c r="D279" s="6"/>
      <c r="E279" s="6"/>
      <c r="F279" s="6"/>
      <c r="G279" s="9"/>
    </row>
    <row r="280" spans="1:7" ht="13.5">
      <c r="A280" s="6"/>
      <c r="B280" s="6"/>
      <c r="C280" s="6"/>
      <c r="D280" s="6"/>
      <c r="E280" s="6"/>
      <c r="F280" s="6"/>
      <c r="G280" s="9"/>
    </row>
    <row r="281" spans="1:7" ht="13.5">
      <c r="A281" s="6"/>
      <c r="B281" s="6"/>
      <c r="C281" s="6"/>
      <c r="D281" s="6"/>
      <c r="E281" s="6"/>
      <c r="F281" s="6"/>
      <c r="G281" s="9"/>
    </row>
    <row r="282" spans="1:7" ht="13.5">
      <c r="A282" s="6"/>
      <c r="B282" s="6"/>
      <c r="C282" s="6"/>
      <c r="D282" s="6"/>
      <c r="E282" s="6"/>
      <c r="F282" s="6"/>
      <c r="G282" s="9"/>
    </row>
    <row r="283" spans="1:7" ht="13.5">
      <c r="A283" s="6"/>
      <c r="B283" s="6"/>
      <c r="C283" s="6"/>
      <c r="D283" s="6"/>
      <c r="E283" s="6"/>
      <c r="F283" s="6"/>
      <c r="G283" s="9"/>
    </row>
    <row r="284" spans="1:7" ht="13.5">
      <c r="A284" s="6"/>
      <c r="B284" s="6"/>
      <c r="C284" s="6"/>
      <c r="D284" s="6"/>
      <c r="E284" s="6"/>
      <c r="F284" s="6"/>
      <c r="G284" s="9"/>
    </row>
    <row r="285" spans="1:7" ht="13.5">
      <c r="A285" s="6"/>
      <c r="B285" s="6"/>
      <c r="C285" s="6"/>
      <c r="D285" s="6"/>
      <c r="E285" s="6"/>
      <c r="F285" s="6"/>
      <c r="G285" s="9"/>
    </row>
    <row r="286" spans="1:7" ht="13.5">
      <c r="A286" s="6"/>
      <c r="B286" s="6"/>
      <c r="C286" s="6"/>
      <c r="D286" s="6"/>
      <c r="E286" s="6"/>
      <c r="F286" s="6"/>
      <c r="G286" s="9"/>
    </row>
    <row r="287" spans="1:7" ht="13.5">
      <c r="A287" s="6"/>
      <c r="B287" s="6"/>
      <c r="C287" s="6"/>
      <c r="D287" s="6"/>
      <c r="E287" s="6"/>
      <c r="F287" s="6"/>
      <c r="G287" s="9"/>
    </row>
    <row r="288" spans="1:7" ht="13.5">
      <c r="A288" s="6"/>
      <c r="B288" s="6"/>
      <c r="C288" s="6"/>
      <c r="D288" s="6"/>
      <c r="E288" s="6"/>
      <c r="F288" s="6"/>
      <c r="G288" s="9"/>
    </row>
    <row r="289" spans="1:7" ht="13.5">
      <c r="A289" s="6"/>
      <c r="B289" s="6"/>
      <c r="C289" s="6"/>
      <c r="D289" s="6"/>
      <c r="E289" s="6"/>
      <c r="F289" s="6"/>
      <c r="G289" s="9"/>
    </row>
    <row r="290" spans="1:7" ht="13.5">
      <c r="A290" s="6"/>
      <c r="B290" s="6"/>
      <c r="C290" s="6"/>
      <c r="D290" s="6"/>
      <c r="E290" s="6"/>
      <c r="F290" s="6"/>
      <c r="G290" s="9"/>
    </row>
    <row r="291" spans="1:7" ht="13.5">
      <c r="A291" s="6"/>
      <c r="B291" s="6"/>
      <c r="C291" s="6"/>
      <c r="D291" s="6"/>
      <c r="E291" s="6"/>
      <c r="F291" s="6"/>
      <c r="G291" s="9"/>
    </row>
    <row r="292" spans="1:7" ht="13.5">
      <c r="A292" s="6"/>
      <c r="B292" s="6"/>
      <c r="C292" s="6"/>
      <c r="D292" s="6"/>
      <c r="E292" s="6"/>
      <c r="F292" s="6"/>
      <c r="G292" s="9"/>
    </row>
    <row r="293" spans="1:7" ht="13.5">
      <c r="A293" s="6"/>
      <c r="B293" s="6"/>
      <c r="C293" s="6"/>
      <c r="D293" s="6"/>
      <c r="E293" s="6"/>
      <c r="F293" s="6"/>
      <c r="G293" s="9"/>
    </row>
    <row r="294" spans="1:7" ht="13.5">
      <c r="A294" s="6"/>
      <c r="B294" s="6"/>
      <c r="C294" s="6"/>
      <c r="D294" s="6"/>
      <c r="E294" s="6"/>
      <c r="F294" s="6"/>
      <c r="G294" s="9"/>
    </row>
    <row r="295" spans="1:7" ht="13.5">
      <c r="A295" s="6"/>
      <c r="B295" s="6"/>
      <c r="C295" s="6"/>
      <c r="D295" s="6"/>
      <c r="E295" s="6"/>
      <c r="F295" s="6"/>
      <c r="G295" s="9"/>
    </row>
    <row r="296" spans="1:7" ht="13.5">
      <c r="A296" s="6"/>
      <c r="B296" s="6"/>
      <c r="C296" s="6"/>
      <c r="D296" s="6"/>
      <c r="E296" s="6"/>
      <c r="F296" s="6"/>
      <c r="G296" s="9"/>
    </row>
    <row r="297" spans="1:7" ht="13.5">
      <c r="A297" s="6"/>
      <c r="B297" s="6"/>
      <c r="C297" s="6"/>
      <c r="D297" s="6"/>
      <c r="E297" s="6"/>
      <c r="F297" s="6"/>
      <c r="G297" s="9"/>
    </row>
    <row r="298" spans="1:7" ht="13.5">
      <c r="A298" s="6"/>
      <c r="B298" s="6"/>
      <c r="C298" s="6"/>
      <c r="D298" s="6"/>
      <c r="E298" s="6"/>
      <c r="F298" s="6"/>
      <c r="G298" s="9"/>
    </row>
    <row r="299" spans="1:7" ht="13.5">
      <c r="A299" s="6"/>
      <c r="B299" s="6"/>
      <c r="C299" s="6"/>
      <c r="D299" s="6"/>
      <c r="E299" s="6"/>
      <c r="F299" s="6"/>
      <c r="G299" s="9"/>
    </row>
    <row r="300" spans="1:7" ht="13.5">
      <c r="A300" s="6"/>
      <c r="B300" s="6"/>
      <c r="C300" s="6"/>
      <c r="D300" s="6"/>
      <c r="E300" s="6"/>
      <c r="F300" s="6"/>
      <c r="G300" s="9"/>
    </row>
    <row r="301" spans="1:7" ht="13.5">
      <c r="A301" s="6"/>
      <c r="B301" s="6"/>
      <c r="C301" s="6"/>
      <c r="D301" s="6"/>
      <c r="E301" s="6"/>
      <c r="F301" s="6"/>
      <c r="G301" s="9"/>
    </row>
    <row r="302" spans="1:7" ht="13.5">
      <c r="A302" s="6"/>
      <c r="B302" s="6"/>
      <c r="C302" s="6"/>
      <c r="D302" s="6"/>
      <c r="E302" s="6"/>
      <c r="F302" s="6"/>
      <c r="G302" s="9"/>
    </row>
    <row r="303" spans="1:7" ht="13.5">
      <c r="A303" s="6"/>
      <c r="B303" s="6"/>
      <c r="C303" s="6"/>
      <c r="D303" s="6"/>
      <c r="E303" s="6"/>
      <c r="F303" s="6"/>
      <c r="G303" s="9"/>
    </row>
    <row r="304" spans="1:7" ht="13.5">
      <c r="A304" s="6"/>
      <c r="B304" s="6"/>
      <c r="C304" s="6"/>
      <c r="D304" s="6"/>
      <c r="E304" s="6"/>
      <c r="F304" s="6"/>
      <c r="G304" s="9"/>
    </row>
    <row r="305" spans="1:7" ht="13.5">
      <c r="A305" s="6"/>
      <c r="B305" s="6"/>
      <c r="C305" s="6"/>
      <c r="D305" s="6"/>
      <c r="E305" s="6"/>
      <c r="F305" s="6"/>
      <c r="G305" s="9"/>
    </row>
    <row r="306" spans="1:7" ht="13.5">
      <c r="A306" s="6"/>
      <c r="B306" s="6"/>
      <c r="C306" s="6"/>
      <c r="D306" s="6"/>
      <c r="E306" s="6"/>
      <c r="F306" s="6"/>
      <c r="G306" s="9"/>
    </row>
    <row r="307" spans="1:7" ht="13.5">
      <c r="A307" s="6"/>
      <c r="B307" s="6"/>
      <c r="C307" s="6"/>
      <c r="D307" s="6"/>
      <c r="E307" s="6"/>
      <c r="F307" s="6"/>
      <c r="G307" s="9"/>
    </row>
    <row r="308" spans="1:7" ht="13.5">
      <c r="A308" s="6"/>
      <c r="B308" s="6"/>
      <c r="C308" s="6"/>
      <c r="D308" s="6"/>
      <c r="E308" s="6"/>
      <c r="F308" s="6"/>
      <c r="G308" s="9"/>
    </row>
    <row r="309" spans="1:7" ht="13.5">
      <c r="A309" s="6"/>
      <c r="B309" s="6"/>
      <c r="C309" s="6"/>
      <c r="D309" s="6"/>
      <c r="E309" s="6"/>
      <c r="F309" s="6"/>
      <c r="G309" s="9"/>
    </row>
    <row r="310" spans="1:7" ht="13.5">
      <c r="A310" s="6"/>
      <c r="B310" s="6"/>
      <c r="C310" s="6"/>
      <c r="D310" s="6"/>
      <c r="E310" s="6"/>
      <c r="F310" s="6"/>
      <c r="G310" s="9"/>
    </row>
    <row r="311" spans="1:7" ht="13.5">
      <c r="A311" s="6"/>
      <c r="B311" s="6"/>
      <c r="C311" s="6"/>
      <c r="D311" s="6"/>
      <c r="E311" s="6"/>
      <c r="F311" s="6"/>
      <c r="G311" s="9"/>
    </row>
    <row r="312" spans="1:7" ht="13.5">
      <c r="A312" s="6"/>
      <c r="B312" s="6"/>
      <c r="C312" s="6"/>
      <c r="D312" s="6"/>
      <c r="E312" s="6"/>
      <c r="F312" s="6"/>
      <c r="G312" s="9"/>
    </row>
    <row r="313" spans="1:7" ht="13.5">
      <c r="A313" s="6"/>
      <c r="B313" s="6"/>
      <c r="C313" s="6"/>
      <c r="D313" s="6"/>
      <c r="E313" s="6"/>
      <c r="F313" s="6"/>
      <c r="G313" s="9"/>
    </row>
    <row r="314" spans="1:7" ht="13.5">
      <c r="A314" s="6"/>
      <c r="B314" s="6"/>
      <c r="C314" s="6"/>
      <c r="D314" s="6"/>
      <c r="E314" s="6"/>
      <c r="F314" s="6"/>
      <c r="G314" s="9"/>
    </row>
    <row r="315" spans="1:7" ht="13.5">
      <c r="A315" s="6"/>
      <c r="B315" s="6"/>
      <c r="C315" s="6"/>
      <c r="D315" s="6"/>
      <c r="E315" s="6"/>
      <c r="F315" s="6"/>
      <c r="G315" s="9"/>
    </row>
    <row r="316" spans="1:7" ht="13.5">
      <c r="A316" s="6"/>
      <c r="B316" s="6"/>
      <c r="C316" s="6"/>
      <c r="D316" s="6"/>
      <c r="E316" s="6"/>
      <c r="F316" s="6"/>
      <c r="G316" s="9"/>
    </row>
    <row r="317" spans="1:7" ht="13.5">
      <c r="A317" s="6"/>
      <c r="B317" s="6"/>
      <c r="C317" s="6"/>
      <c r="D317" s="6"/>
      <c r="E317" s="6"/>
      <c r="F317" s="6"/>
      <c r="G317" s="9"/>
    </row>
    <row r="318" spans="1:7" ht="13.5">
      <c r="A318" s="6"/>
      <c r="B318" s="6"/>
      <c r="C318" s="6"/>
      <c r="D318" s="6"/>
      <c r="E318" s="6"/>
      <c r="F318" s="6"/>
      <c r="G318" s="9"/>
    </row>
    <row r="319" spans="1:7" ht="13.5">
      <c r="A319" s="6"/>
      <c r="B319" s="6"/>
      <c r="C319" s="6"/>
      <c r="D319" s="6"/>
      <c r="E319" s="6"/>
      <c r="F319" s="6"/>
      <c r="G319" s="9"/>
    </row>
    <row r="320" spans="1:7" ht="13.5">
      <c r="A320" s="6"/>
      <c r="B320" s="6"/>
      <c r="C320" s="6"/>
      <c r="D320" s="6"/>
      <c r="E320" s="6"/>
      <c r="F320" s="6"/>
      <c r="G320" s="9"/>
    </row>
    <row r="321" spans="1:7" ht="13.5">
      <c r="A321" s="6"/>
      <c r="B321" s="6"/>
      <c r="C321" s="6"/>
      <c r="D321" s="6"/>
      <c r="E321" s="6"/>
      <c r="F321" s="6"/>
      <c r="G321" s="9"/>
    </row>
    <row r="322" spans="1:7" ht="13.5">
      <c r="A322" s="6"/>
      <c r="B322" s="6"/>
      <c r="C322" s="6"/>
      <c r="D322" s="6"/>
      <c r="E322" s="6"/>
      <c r="F322" s="6"/>
      <c r="G322" s="9"/>
    </row>
    <row r="323" spans="1:7" ht="13.5">
      <c r="A323" s="6"/>
      <c r="B323" s="6"/>
      <c r="C323" s="6"/>
      <c r="D323" s="6"/>
      <c r="E323" s="6"/>
      <c r="F323" s="6"/>
      <c r="G323" s="9"/>
    </row>
    <row r="324" spans="1:7" ht="13.5">
      <c r="A324" s="6"/>
      <c r="B324" s="6"/>
      <c r="C324" s="6"/>
      <c r="D324" s="6"/>
      <c r="E324" s="6"/>
      <c r="F324" s="6"/>
      <c r="G324" s="9"/>
    </row>
    <row r="325" spans="1:7" ht="13.5">
      <c r="A325" s="6"/>
      <c r="B325" s="6"/>
      <c r="C325" s="6"/>
      <c r="D325" s="6"/>
      <c r="E325" s="6"/>
      <c r="F325" s="6"/>
      <c r="G325" s="9"/>
    </row>
    <row r="326" spans="1:7" ht="13.5">
      <c r="A326" s="6"/>
      <c r="B326" s="6"/>
      <c r="C326" s="6"/>
      <c r="D326" s="6"/>
      <c r="E326" s="6"/>
      <c r="F326" s="6"/>
      <c r="G326" s="9"/>
    </row>
    <row r="327" spans="1:7" ht="13.5">
      <c r="A327" s="6"/>
      <c r="B327" s="6"/>
      <c r="C327" s="6"/>
      <c r="D327" s="6"/>
      <c r="E327" s="6"/>
      <c r="F327" s="6"/>
      <c r="G327" s="9"/>
    </row>
    <row r="328" spans="1:7" ht="13.5">
      <c r="A328" s="6"/>
      <c r="B328" s="6"/>
      <c r="C328" s="6"/>
      <c r="D328" s="6"/>
      <c r="E328" s="6"/>
      <c r="F328" s="6"/>
      <c r="G328" s="9"/>
    </row>
    <row r="329" spans="1:7" ht="13.5">
      <c r="A329" s="6"/>
      <c r="B329" s="6"/>
      <c r="C329" s="6"/>
      <c r="D329" s="6"/>
      <c r="E329" s="6"/>
      <c r="F329" s="6"/>
      <c r="G329" s="9"/>
    </row>
    <row r="330" spans="1:7" ht="13.5">
      <c r="A330" s="6"/>
      <c r="B330" s="6"/>
      <c r="C330" s="6"/>
      <c r="D330" s="6"/>
      <c r="E330" s="6"/>
      <c r="F330" s="6"/>
      <c r="G330" s="9"/>
    </row>
    <row r="331" spans="1:7" ht="13.5">
      <c r="A331" s="6"/>
      <c r="B331" s="6"/>
      <c r="C331" s="6"/>
      <c r="D331" s="6"/>
      <c r="E331" s="6"/>
      <c r="F331" s="6"/>
      <c r="G331" s="9"/>
    </row>
    <row r="332" spans="1:7" ht="13.5">
      <c r="A332" s="6"/>
      <c r="B332" s="6"/>
      <c r="C332" s="6"/>
      <c r="D332" s="6"/>
      <c r="E332" s="6"/>
      <c r="F332" s="6"/>
      <c r="G332" s="9"/>
    </row>
    <row r="333" spans="1:7" ht="13.5">
      <c r="A333" s="6"/>
      <c r="B333" s="6"/>
      <c r="C333" s="6"/>
      <c r="D333" s="6"/>
      <c r="E333" s="6"/>
      <c r="F333" s="6"/>
      <c r="G333" s="9"/>
    </row>
    <row r="334" spans="1:7" ht="13.5">
      <c r="A334" s="6"/>
      <c r="B334" s="6"/>
      <c r="C334" s="6"/>
      <c r="D334" s="6"/>
      <c r="E334" s="6"/>
      <c r="F334" s="6"/>
      <c r="G334" s="9"/>
    </row>
  </sheetData>
  <sheetProtection/>
  <mergeCells count="143">
    <mergeCell ref="B47:D47"/>
    <mergeCell ref="B81:D81"/>
    <mergeCell ref="B115:D115"/>
    <mergeCell ref="B118:D118"/>
    <mergeCell ref="B119:D119"/>
    <mergeCell ref="B120:D120"/>
    <mergeCell ref="A105:F105"/>
    <mergeCell ref="A106:D106"/>
    <mergeCell ref="B113:G113"/>
    <mergeCell ref="B114:D114"/>
    <mergeCell ref="A126:D126"/>
    <mergeCell ref="E126:G126"/>
    <mergeCell ref="A123:F123"/>
    <mergeCell ref="A124:D124"/>
    <mergeCell ref="E124:G124"/>
    <mergeCell ref="B121:D121"/>
    <mergeCell ref="B122:D122"/>
    <mergeCell ref="A125:F125"/>
    <mergeCell ref="B116:D116"/>
    <mergeCell ref="B117:D117"/>
    <mergeCell ref="A111:F111"/>
    <mergeCell ref="A112:D112"/>
    <mergeCell ref="E112:G112"/>
    <mergeCell ref="B108:D108"/>
    <mergeCell ref="B103:D103"/>
    <mergeCell ref="B104:D104"/>
    <mergeCell ref="B96:D96"/>
    <mergeCell ref="B97:D97"/>
    <mergeCell ref="A98:F98"/>
    <mergeCell ref="A99:D99"/>
    <mergeCell ref="A94:D94"/>
    <mergeCell ref="E94:G94"/>
    <mergeCell ref="B95:G95"/>
    <mergeCell ref="B101:D101"/>
    <mergeCell ref="B102:D102"/>
    <mergeCell ref="B88:D88"/>
    <mergeCell ref="B89:D89"/>
    <mergeCell ref="B90:D90"/>
    <mergeCell ref="B91:D91"/>
    <mergeCell ref="B92:D92"/>
    <mergeCell ref="B82:D82"/>
    <mergeCell ref="A93:F93"/>
    <mergeCell ref="B86:D86"/>
    <mergeCell ref="B80:G80"/>
    <mergeCell ref="B87:D87"/>
    <mergeCell ref="A83:F83"/>
    <mergeCell ref="A84:D84"/>
    <mergeCell ref="E84:G84"/>
    <mergeCell ref="B85:G85"/>
    <mergeCell ref="A58:F58"/>
    <mergeCell ref="A59:D59"/>
    <mergeCell ref="E59:G59"/>
    <mergeCell ref="B66:D66"/>
    <mergeCell ref="B70:D70"/>
    <mergeCell ref="B60:G60"/>
    <mergeCell ref="B61:D61"/>
    <mergeCell ref="A63:F63"/>
    <mergeCell ref="A64:D64"/>
    <mergeCell ref="A67:F67"/>
    <mergeCell ref="B48:D48"/>
    <mergeCell ref="B54:D54"/>
    <mergeCell ref="A52:D52"/>
    <mergeCell ref="E52:G52"/>
    <mergeCell ref="B53:G53"/>
    <mergeCell ref="B55:D55"/>
    <mergeCell ref="B50:D50"/>
    <mergeCell ref="B29:G29"/>
    <mergeCell ref="B30:D30"/>
    <mergeCell ref="B33:D33"/>
    <mergeCell ref="A34:F34"/>
    <mergeCell ref="B41:G41"/>
    <mergeCell ref="B42:D42"/>
    <mergeCell ref="A35:D35"/>
    <mergeCell ref="E35:G35"/>
    <mergeCell ref="B36:G36"/>
    <mergeCell ref="B37:D37"/>
    <mergeCell ref="B25:D25"/>
    <mergeCell ref="B26:D26"/>
    <mergeCell ref="A27:F27"/>
    <mergeCell ref="A28:D28"/>
    <mergeCell ref="E28:G28"/>
    <mergeCell ref="B19:D19"/>
    <mergeCell ref="B20:D20"/>
    <mergeCell ref="B21:D21"/>
    <mergeCell ref="B22:D22"/>
    <mergeCell ref="B23:D23"/>
    <mergeCell ref="B24:D24"/>
    <mergeCell ref="B14:D14"/>
    <mergeCell ref="B15:D15"/>
    <mergeCell ref="A16:F16"/>
    <mergeCell ref="A17:D17"/>
    <mergeCell ref="E17:G17"/>
    <mergeCell ref="B18:G18"/>
    <mergeCell ref="B8:G8"/>
    <mergeCell ref="B9:D9"/>
    <mergeCell ref="B10:D10"/>
    <mergeCell ref="B11:D11"/>
    <mergeCell ref="B12:D12"/>
    <mergeCell ref="B13:D13"/>
    <mergeCell ref="A1:G2"/>
    <mergeCell ref="A3:G3"/>
    <mergeCell ref="A4:G4"/>
    <mergeCell ref="A6:A7"/>
    <mergeCell ref="B6:D7"/>
    <mergeCell ref="E6:F6"/>
    <mergeCell ref="A39:F39"/>
    <mergeCell ref="A40:D40"/>
    <mergeCell ref="E40:G40"/>
    <mergeCell ref="B46:G46"/>
    <mergeCell ref="B49:D49"/>
    <mergeCell ref="A51:F51"/>
    <mergeCell ref="B43:D43"/>
    <mergeCell ref="A44:F44"/>
    <mergeCell ref="A45:D45"/>
    <mergeCell ref="E45:G45"/>
    <mergeCell ref="B72:D72"/>
    <mergeCell ref="B73:D73"/>
    <mergeCell ref="A74:F74"/>
    <mergeCell ref="A75:D75"/>
    <mergeCell ref="A68:D68"/>
    <mergeCell ref="E68:G68"/>
    <mergeCell ref="B69:G69"/>
    <mergeCell ref="E75:G75"/>
    <mergeCell ref="B38:D38"/>
    <mergeCell ref="B109:D109"/>
    <mergeCell ref="E64:G64"/>
    <mergeCell ref="B65:G65"/>
    <mergeCell ref="B76:G76"/>
    <mergeCell ref="B77:D77"/>
    <mergeCell ref="A78:F78"/>
    <mergeCell ref="A79:D79"/>
    <mergeCell ref="E79:G79"/>
    <mergeCell ref="B71:D71"/>
    <mergeCell ref="B56:D56"/>
    <mergeCell ref="B57:D57"/>
    <mergeCell ref="B62:D62"/>
    <mergeCell ref="B110:D110"/>
    <mergeCell ref="E127:G127"/>
    <mergeCell ref="B31:D31"/>
    <mergeCell ref="E99:G99"/>
    <mergeCell ref="B100:G100"/>
    <mergeCell ref="E106:G106"/>
    <mergeCell ref="B107:G10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.7109375" style="0" customWidth="1"/>
    <col min="4" max="4" width="0.71875" style="0" customWidth="1"/>
    <col min="5" max="5" width="6.7109375" style="0" customWidth="1"/>
    <col min="6" max="6" width="5.28125" style="0" customWidth="1"/>
    <col min="7" max="7" width="11.7109375" style="0" customWidth="1"/>
  </cols>
  <sheetData>
    <row r="1" spans="1:7" ht="15">
      <c r="A1" s="71" t="s">
        <v>160</v>
      </c>
      <c r="B1" s="73" t="s">
        <v>98</v>
      </c>
      <c r="C1" s="74"/>
      <c r="D1" s="75"/>
      <c r="E1" s="79" t="s">
        <v>1</v>
      </c>
      <c r="F1" s="80"/>
      <c r="G1" s="10" t="s">
        <v>4</v>
      </c>
    </row>
    <row r="2" spans="1:7" ht="41.25">
      <c r="A2" s="72"/>
      <c r="B2" s="76"/>
      <c r="C2" s="77"/>
      <c r="D2" s="78"/>
      <c r="E2" s="12" t="s">
        <v>2</v>
      </c>
      <c r="F2" s="13" t="s">
        <v>3</v>
      </c>
      <c r="G2" s="11" t="s">
        <v>93</v>
      </c>
    </row>
    <row r="3" spans="1:7" ht="11.25" customHeight="1">
      <c r="A3" s="3" t="s">
        <v>5</v>
      </c>
      <c r="B3" s="50" t="s">
        <v>6</v>
      </c>
      <c r="C3" s="51"/>
      <c r="D3" s="51"/>
      <c r="E3" s="52"/>
      <c r="F3" s="52"/>
      <c r="G3" s="53"/>
    </row>
    <row r="4" spans="1:7" ht="13.5">
      <c r="A4" s="2" t="s">
        <v>5</v>
      </c>
      <c r="B4" s="43" t="s">
        <v>12</v>
      </c>
      <c r="C4" s="44"/>
      <c r="D4" s="45"/>
      <c r="E4" s="2">
        <v>2005</v>
      </c>
      <c r="F4" s="1"/>
      <c r="G4" s="4">
        <v>3514.5</v>
      </c>
    </row>
    <row r="5" spans="1:7" ht="13.5">
      <c r="A5" s="2" t="s">
        <v>7</v>
      </c>
      <c r="B5" s="43" t="s">
        <v>13</v>
      </c>
      <c r="C5" s="44"/>
      <c r="D5" s="45"/>
      <c r="E5" s="2">
        <v>2007</v>
      </c>
      <c r="F5" s="1"/>
      <c r="G5" s="4">
        <v>489.13</v>
      </c>
    </row>
    <row r="6" spans="1:7" ht="13.5">
      <c r="A6" s="2" t="s">
        <v>8</v>
      </c>
      <c r="B6" s="43" t="s">
        <v>94</v>
      </c>
      <c r="C6" s="44"/>
      <c r="D6" s="45"/>
      <c r="E6" s="2">
        <v>2010</v>
      </c>
      <c r="F6" s="2"/>
      <c r="G6" s="4">
        <v>84.72</v>
      </c>
    </row>
    <row r="7" spans="1:7" ht="13.5">
      <c r="A7" s="2" t="s">
        <v>9</v>
      </c>
      <c r="B7" s="43" t="s">
        <v>96</v>
      </c>
      <c r="C7" s="44"/>
      <c r="D7" s="45"/>
      <c r="E7" s="2">
        <v>2013</v>
      </c>
      <c r="F7" s="2"/>
      <c r="G7" s="4">
        <v>670.79</v>
      </c>
    </row>
    <row r="8" spans="1:7" ht="13.5">
      <c r="A8" s="2" t="s">
        <v>11</v>
      </c>
      <c r="B8" s="43" t="s">
        <v>97</v>
      </c>
      <c r="C8" s="44"/>
      <c r="D8" s="45"/>
      <c r="E8" s="2">
        <v>2013</v>
      </c>
      <c r="F8" s="2"/>
      <c r="G8" s="4">
        <v>241.68</v>
      </c>
    </row>
    <row r="9" spans="1:7" ht="13.5">
      <c r="A9" s="2" t="s">
        <v>15</v>
      </c>
      <c r="B9" s="43" t="s">
        <v>99</v>
      </c>
      <c r="C9" s="44"/>
      <c r="D9" s="45"/>
      <c r="E9" s="2">
        <v>2013</v>
      </c>
      <c r="F9" s="2"/>
      <c r="G9" s="4">
        <v>21.25</v>
      </c>
    </row>
    <row r="10" spans="1:7" ht="13.5">
      <c r="A10" s="2" t="s">
        <v>16</v>
      </c>
      <c r="B10" s="43" t="s">
        <v>100</v>
      </c>
      <c r="C10" s="44"/>
      <c r="D10" s="45"/>
      <c r="E10" s="2">
        <v>2014</v>
      </c>
      <c r="F10" s="2"/>
      <c r="G10" s="4">
        <v>265.26</v>
      </c>
    </row>
    <row r="11" spans="1:7" ht="13.5">
      <c r="A11" s="82" t="s">
        <v>101</v>
      </c>
      <c r="B11" s="83"/>
      <c r="C11" s="83"/>
      <c r="D11" s="83"/>
      <c r="E11" s="83"/>
      <c r="F11" s="84"/>
      <c r="G11" s="15">
        <f>SUM(G4:G10)</f>
        <v>5287.33</v>
      </c>
    </row>
    <row r="12" spans="1:7" ht="12" customHeight="1">
      <c r="A12" s="62" t="s">
        <v>119</v>
      </c>
      <c r="B12" s="62"/>
      <c r="C12" s="62"/>
      <c r="D12" s="62"/>
      <c r="E12" s="47">
        <f>G11/G114*100</f>
        <v>1.5614353607770877</v>
      </c>
      <c r="F12" s="48"/>
      <c r="G12" s="49"/>
    </row>
    <row r="13" spans="1:7" ht="10.5" customHeight="1">
      <c r="A13" s="16" t="s">
        <v>7</v>
      </c>
      <c r="B13" s="50" t="s">
        <v>10</v>
      </c>
      <c r="C13" s="51"/>
      <c r="D13" s="51"/>
      <c r="E13" s="52"/>
      <c r="F13" s="52"/>
      <c r="G13" s="53"/>
    </row>
    <row r="14" spans="1:7" ht="13.5">
      <c r="A14" s="2" t="s">
        <v>17</v>
      </c>
      <c r="B14" s="43" t="s">
        <v>14</v>
      </c>
      <c r="C14" s="44"/>
      <c r="D14" s="45"/>
      <c r="E14" s="2">
        <v>1997</v>
      </c>
      <c r="F14" s="2">
        <v>2009</v>
      </c>
      <c r="G14" s="4">
        <v>48588</v>
      </c>
    </row>
    <row r="15" spans="1:7" ht="13.5">
      <c r="A15" s="2" t="s">
        <v>19</v>
      </c>
      <c r="B15" s="66" t="s">
        <v>110</v>
      </c>
      <c r="C15" s="85"/>
      <c r="D15" s="86"/>
      <c r="E15" s="2">
        <v>1961</v>
      </c>
      <c r="F15" s="2">
        <v>2014</v>
      </c>
      <c r="G15" s="4">
        <v>6.3</v>
      </c>
    </row>
    <row r="16" spans="1:7" ht="13.5">
      <c r="A16" s="2" t="s">
        <v>20</v>
      </c>
      <c r="B16" s="66" t="s">
        <v>129</v>
      </c>
      <c r="C16" s="85"/>
      <c r="D16" s="86"/>
      <c r="E16" s="2">
        <v>1958</v>
      </c>
      <c r="F16" s="2">
        <v>2019</v>
      </c>
      <c r="G16" s="4">
        <v>2024.09</v>
      </c>
    </row>
    <row r="17" spans="1:7" ht="13.5">
      <c r="A17" s="2" t="s">
        <v>21</v>
      </c>
      <c r="B17" s="66" t="s">
        <v>18</v>
      </c>
      <c r="C17" s="85"/>
      <c r="D17" s="86"/>
      <c r="E17" s="2">
        <v>1958</v>
      </c>
      <c r="F17" s="2">
        <v>2007</v>
      </c>
      <c r="G17" s="4">
        <v>10.42</v>
      </c>
    </row>
    <row r="18" spans="1:7" ht="13.5">
      <c r="A18" s="2" t="s">
        <v>23</v>
      </c>
      <c r="B18" s="43" t="s">
        <v>22</v>
      </c>
      <c r="C18" s="44"/>
      <c r="D18" s="45"/>
      <c r="E18" s="2">
        <v>2000</v>
      </c>
      <c r="F18" s="1"/>
      <c r="G18" s="4">
        <v>1755</v>
      </c>
    </row>
    <row r="19" spans="1:7" ht="13.5">
      <c r="A19" s="2" t="s">
        <v>24</v>
      </c>
      <c r="B19" s="81" t="s">
        <v>104</v>
      </c>
      <c r="C19" s="44"/>
      <c r="D19" s="45"/>
      <c r="E19" s="2">
        <v>1981</v>
      </c>
      <c r="F19" s="2">
        <v>2014</v>
      </c>
      <c r="G19" s="4">
        <v>144.7473</v>
      </c>
    </row>
    <row r="20" spans="1:7" ht="13.5">
      <c r="A20" s="22" t="s">
        <v>25</v>
      </c>
      <c r="B20" s="81" t="s">
        <v>116</v>
      </c>
      <c r="C20" s="44"/>
      <c r="D20" s="45"/>
      <c r="E20" s="2">
        <v>2015</v>
      </c>
      <c r="F20" s="2"/>
      <c r="G20" s="4">
        <v>28.15</v>
      </c>
    </row>
    <row r="21" spans="1:7" ht="13.5">
      <c r="A21" s="22" t="s">
        <v>27</v>
      </c>
      <c r="B21" s="81" t="s">
        <v>125</v>
      </c>
      <c r="C21" s="44"/>
      <c r="D21" s="45"/>
      <c r="E21" s="2">
        <v>2018</v>
      </c>
      <c r="F21" s="2"/>
      <c r="G21" s="4">
        <v>1.24</v>
      </c>
    </row>
    <row r="22" spans="1:7" ht="13.5">
      <c r="A22" s="59" t="s">
        <v>138</v>
      </c>
      <c r="B22" s="60"/>
      <c r="C22" s="60"/>
      <c r="D22" s="60"/>
      <c r="E22" s="60"/>
      <c r="F22" s="61"/>
      <c r="G22" s="15">
        <f>SUM(G14:G21)</f>
        <v>52557.9473</v>
      </c>
    </row>
    <row r="23" spans="1:7" ht="11.25" customHeight="1">
      <c r="A23" s="62" t="s">
        <v>119</v>
      </c>
      <c r="B23" s="62"/>
      <c r="C23" s="62"/>
      <c r="D23" s="62"/>
      <c r="E23" s="47">
        <f>G22/G114*100</f>
        <v>15.521224777738226</v>
      </c>
      <c r="F23" s="48"/>
      <c r="G23" s="49"/>
    </row>
    <row r="24" spans="1:7" ht="11.25" customHeight="1">
      <c r="A24" s="16" t="s">
        <v>8</v>
      </c>
      <c r="B24" s="50" t="s">
        <v>26</v>
      </c>
      <c r="C24" s="51"/>
      <c r="D24" s="51"/>
      <c r="E24" s="52"/>
      <c r="F24" s="52"/>
      <c r="G24" s="53"/>
    </row>
    <row r="25" spans="1:7" ht="13.5">
      <c r="A25" s="2" t="s">
        <v>28</v>
      </c>
      <c r="B25" s="43" t="s">
        <v>108</v>
      </c>
      <c r="C25" s="44"/>
      <c r="D25" s="45"/>
      <c r="E25" s="2">
        <v>1980</v>
      </c>
      <c r="F25" s="2">
        <v>2014</v>
      </c>
      <c r="G25" s="4">
        <v>75.76</v>
      </c>
    </row>
    <row r="26" spans="1:7" ht="13.5">
      <c r="A26" s="2" t="s">
        <v>30</v>
      </c>
      <c r="B26" s="43" t="s">
        <v>133</v>
      </c>
      <c r="C26" s="44"/>
      <c r="D26" s="45"/>
      <c r="E26" s="2">
        <v>1961</v>
      </c>
      <c r="F26" s="2">
        <v>2019</v>
      </c>
      <c r="G26" s="4">
        <v>6.21</v>
      </c>
    </row>
    <row r="27" spans="1:7" ht="13.5">
      <c r="A27" s="2" t="s">
        <v>31</v>
      </c>
      <c r="B27" s="24" t="s">
        <v>112</v>
      </c>
      <c r="C27" s="25"/>
      <c r="D27" s="26"/>
      <c r="E27" s="2">
        <v>1961</v>
      </c>
      <c r="F27" s="2">
        <v>2014</v>
      </c>
      <c r="G27" s="4">
        <v>0.03</v>
      </c>
    </row>
    <row r="28" spans="1:7" ht="13.5">
      <c r="A28" s="2" t="s">
        <v>32</v>
      </c>
      <c r="B28" s="87" t="s">
        <v>114</v>
      </c>
      <c r="C28" s="88"/>
      <c r="D28" s="89"/>
      <c r="E28" s="2">
        <v>1961</v>
      </c>
      <c r="F28" s="2">
        <v>2015</v>
      </c>
      <c r="G28" s="4">
        <v>0.04</v>
      </c>
    </row>
    <row r="29" spans="1:7" ht="12" customHeight="1">
      <c r="A29" s="59" t="s">
        <v>139</v>
      </c>
      <c r="B29" s="60"/>
      <c r="C29" s="60"/>
      <c r="D29" s="60"/>
      <c r="E29" s="60"/>
      <c r="F29" s="61"/>
      <c r="G29" s="15">
        <f>SUM(G25:G28)</f>
        <v>82.04</v>
      </c>
    </row>
    <row r="30" spans="1:7" ht="12" customHeight="1">
      <c r="A30" s="62" t="s">
        <v>119</v>
      </c>
      <c r="B30" s="62"/>
      <c r="C30" s="62"/>
      <c r="D30" s="62"/>
      <c r="E30" s="90">
        <f>G29/G114*100</f>
        <v>0.024227759000885564</v>
      </c>
      <c r="F30" s="90"/>
      <c r="G30" s="90"/>
    </row>
    <row r="31" spans="1:7" ht="11.25" customHeight="1">
      <c r="A31" s="16" t="s">
        <v>9</v>
      </c>
      <c r="B31" s="50" t="s">
        <v>29</v>
      </c>
      <c r="C31" s="51"/>
      <c r="D31" s="51"/>
      <c r="E31" s="52"/>
      <c r="F31" s="52"/>
      <c r="G31" s="53"/>
    </row>
    <row r="32" spans="1:7" ht="13.5">
      <c r="A32" s="2" t="s">
        <v>33</v>
      </c>
      <c r="B32" s="43" t="s">
        <v>111</v>
      </c>
      <c r="C32" s="44"/>
      <c r="D32" s="45"/>
      <c r="E32" s="2">
        <v>1974</v>
      </c>
      <c r="F32" s="2">
        <v>1995</v>
      </c>
      <c r="G32" s="4">
        <v>37.43</v>
      </c>
    </row>
    <row r="33" spans="1:7" ht="13.5">
      <c r="A33" s="22" t="s">
        <v>34</v>
      </c>
      <c r="B33" s="43" t="s">
        <v>158</v>
      </c>
      <c r="C33" s="44"/>
      <c r="D33" s="45"/>
      <c r="E33" s="2">
        <v>1974</v>
      </c>
      <c r="F33" s="32">
        <v>2020</v>
      </c>
      <c r="G33" s="4">
        <v>2</v>
      </c>
    </row>
    <row r="34" spans="1:7" ht="12.75" customHeight="1">
      <c r="A34" s="59" t="s">
        <v>140</v>
      </c>
      <c r="B34" s="60"/>
      <c r="C34" s="60"/>
      <c r="D34" s="60"/>
      <c r="E34" s="60"/>
      <c r="F34" s="61"/>
      <c r="G34" s="15">
        <f>G32+G33</f>
        <v>39.43</v>
      </c>
    </row>
    <row r="35" spans="1:7" ht="13.5" customHeight="1">
      <c r="A35" s="62" t="s">
        <v>119</v>
      </c>
      <c r="B35" s="62"/>
      <c r="C35" s="62"/>
      <c r="D35" s="62"/>
      <c r="E35" s="47">
        <f>G34/G114*100</f>
        <v>0.01164432639450168</v>
      </c>
      <c r="F35" s="48"/>
      <c r="G35" s="49"/>
    </row>
    <row r="36" spans="1:7" ht="10.5" customHeight="1">
      <c r="A36" s="16" t="s">
        <v>11</v>
      </c>
      <c r="B36" s="50" t="s">
        <v>41</v>
      </c>
      <c r="C36" s="51"/>
      <c r="D36" s="51"/>
      <c r="E36" s="52"/>
      <c r="F36" s="52"/>
      <c r="G36" s="53"/>
    </row>
    <row r="37" spans="1:7" ht="13.5">
      <c r="A37" s="2" t="s">
        <v>35</v>
      </c>
      <c r="B37" s="43" t="s">
        <v>43</v>
      </c>
      <c r="C37" s="44"/>
      <c r="D37" s="45"/>
      <c r="E37" s="2">
        <v>2001</v>
      </c>
      <c r="F37" s="1"/>
      <c r="G37" s="4">
        <v>44620</v>
      </c>
    </row>
    <row r="38" spans="1:7" ht="13.5">
      <c r="A38" s="2" t="s">
        <v>36</v>
      </c>
      <c r="B38" s="43" t="s">
        <v>95</v>
      </c>
      <c r="C38" s="44"/>
      <c r="D38" s="45"/>
      <c r="E38" s="2">
        <v>2011</v>
      </c>
      <c r="F38" s="2"/>
      <c r="G38" s="4">
        <v>7.77</v>
      </c>
    </row>
    <row r="39" spans="1:7" ht="12" customHeight="1">
      <c r="A39" s="59" t="s">
        <v>141</v>
      </c>
      <c r="B39" s="60"/>
      <c r="C39" s="60"/>
      <c r="D39" s="60"/>
      <c r="E39" s="60"/>
      <c r="F39" s="61"/>
      <c r="G39" s="15">
        <f>G37+G38</f>
        <v>44627.77</v>
      </c>
    </row>
    <row r="40" spans="1:7" ht="12.75" customHeight="1">
      <c r="A40" s="62" t="s">
        <v>119</v>
      </c>
      <c r="B40" s="62"/>
      <c r="C40" s="62"/>
      <c r="D40" s="62"/>
      <c r="E40" s="47">
        <f>G39/G114*100</f>
        <v>13.179313216808271</v>
      </c>
      <c r="F40" s="48"/>
      <c r="G40" s="49"/>
    </row>
    <row r="41" spans="1:7" ht="11.25" customHeight="1">
      <c r="A41" s="16" t="s">
        <v>15</v>
      </c>
      <c r="B41" s="50" t="s">
        <v>50</v>
      </c>
      <c r="C41" s="51"/>
      <c r="D41" s="51"/>
      <c r="E41" s="52"/>
      <c r="F41" s="52"/>
      <c r="G41" s="53"/>
    </row>
    <row r="42" spans="1:7" ht="13.5">
      <c r="A42" s="2" t="s">
        <v>37</v>
      </c>
      <c r="B42" s="43" t="s">
        <v>89</v>
      </c>
      <c r="C42" s="44"/>
      <c r="D42" s="45"/>
      <c r="E42" s="2">
        <v>1989</v>
      </c>
      <c r="F42" s="2">
        <v>2009</v>
      </c>
      <c r="G42" s="4">
        <v>290.95</v>
      </c>
    </row>
    <row r="43" spans="1:7" ht="13.5">
      <c r="A43" s="2" t="s">
        <v>38</v>
      </c>
      <c r="B43" s="43" t="s">
        <v>90</v>
      </c>
      <c r="C43" s="44"/>
      <c r="D43" s="45"/>
      <c r="E43" s="2">
        <v>2009</v>
      </c>
      <c r="F43" s="2"/>
      <c r="G43" s="4">
        <v>13.73</v>
      </c>
    </row>
    <row r="44" spans="1:7" ht="13.5">
      <c r="A44" s="2" t="s">
        <v>39</v>
      </c>
      <c r="B44" s="93" t="s">
        <v>135</v>
      </c>
      <c r="C44" s="93"/>
      <c r="D44" s="93"/>
      <c r="E44" s="2">
        <v>2019</v>
      </c>
      <c r="F44" s="2"/>
      <c r="G44" s="4">
        <v>68.22</v>
      </c>
    </row>
    <row r="45" spans="1:7" ht="12.75" customHeight="1">
      <c r="A45" s="59" t="s">
        <v>142</v>
      </c>
      <c r="B45" s="60"/>
      <c r="C45" s="60"/>
      <c r="D45" s="60"/>
      <c r="E45" s="60"/>
      <c r="F45" s="61"/>
      <c r="G45" s="15">
        <f>SUM(G42:G44)</f>
        <v>372.9</v>
      </c>
    </row>
    <row r="46" spans="1:7" ht="12" customHeight="1">
      <c r="A46" s="62" t="s">
        <v>119</v>
      </c>
      <c r="B46" s="62"/>
      <c r="C46" s="62"/>
      <c r="D46" s="62"/>
      <c r="E46" s="47">
        <f>G45/G114*100</f>
        <v>0.11012349258203591</v>
      </c>
      <c r="F46" s="48"/>
      <c r="G46" s="49"/>
    </row>
    <row r="47" spans="1:7" ht="12.75" customHeight="1">
      <c r="A47" s="16" t="s">
        <v>16</v>
      </c>
      <c r="B47" s="50" t="s">
        <v>53</v>
      </c>
      <c r="C47" s="51"/>
      <c r="D47" s="51"/>
      <c r="E47" s="52"/>
      <c r="F47" s="52"/>
      <c r="G47" s="53"/>
    </row>
    <row r="48" spans="1:7" ht="13.5">
      <c r="A48" s="2" t="s">
        <v>143</v>
      </c>
      <c r="B48" s="43" t="s">
        <v>43</v>
      </c>
      <c r="C48" s="44"/>
      <c r="D48" s="45"/>
      <c r="E48" s="2">
        <v>2001</v>
      </c>
      <c r="F48" s="1"/>
      <c r="G48" s="4">
        <v>12049</v>
      </c>
    </row>
    <row r="49" spans="1:7" ht="13.5">
      <c r="A49" s="2" t="s">
        <v>40</v>
      </c>
      <c r="B49" s="81" t="s">
        <v>56</v>
      </c>
      <c r="C49" s="91"/>
      <c r="D49" s="92"/>
      <c r="E49" s="2">
        <v>1970</v>
      </c>
      <c r="F49" s="2">
        <v>1997</v>
      </c>
      <c r="G49" s="4">
        <v>0.01</v>
      </c>
    </row>
    <row r="50" spans="1:7" ht="13.5">
      <c r="A50" s="59" t="s">
        <v>144</v>
      </c>
      <c r="B50" s="60"/>
      <c r="C50" s="60"/>
      <c r="D50" s="60"/>
      <c r="E50" s="60"/>
      <c r="F50" s="61"/>
      <c r="G50" s="15">
        <f>SUM(G48:G49)</f>
        <v>12049.01</v>
      </c>
    </row>
    <row r="51" spans="1:7" ht="13.5">
      <c r="A51" s="62" t="s">
        <v>119</v>
      </c>
      <c r="B51" s="62"/>
      <c r="C51" s="62"/>
      <c r="D51" s="62"/>
      <c r="E51" s="90">
        <f>G50/G114*100</f>
        <v>3.5582704836574863</v>
      </c>
      <c r="F51" s="90"/>
      <c r="G51" s="90"/>
    </row>
    <row r="52" spans="1:7" ht="13.5">
      <c r="A52" s="16" t="s">
        <v>17</v>
      </c>
      <c r="B52" s="50" t="s">
        <v>57</v>
      </c>
      <c r="C52" s="51"/>
      <c r="D52" s="51"/>
      <c r="E52" s="52"/>
      <c r="F52" s="52"/>
      <c r="G52" s="53"/>
    </row>
    <row r="53" spans="1:7" ht="13.5">
      <c r="A53" s="2" t="s">
        <v>42</v>
      </c>
      <c r="B53" s="43" t="s">
        <v>159</v>
      </c>
      <c r="C53" s="44"/>
      <c r="D53" s="45"/>
      <c r="E53" s="2">
        <v>1958</v>
      </c>
      <c r="F53" s="2">
        <v>2008</v>
      </c>
      <c r="G53" s="4">
        <v>5.91</v>
      </c>
    </row>
    <row r="54" spans="1:7" ht="10.5" customHeight="1">
      <c r="A54" s="59" t="s">
        <v>145</v>
      </c>
      <c r="B54" s="60"/>
      <c r="C54" s="60"/>
      <c r="D54" s="60"/>
      <c r="E54" s="60"/>
      <c r="F54" s="61"/>
      <c r="G54" s="15">
        <f>SUM(G53:G53)</f>
        <v>5.91</v>
      </c>
    </row>
    <row r="55" spans="1:7" ht="12" customHeight="1">
      <c r="A55" s="62" t="s">
        <v>119</v>
      </c>
      <c r="B55" s="62"/>
      <c r="C55" s="62"/>
      <c r="D55" s="62"/>
      <c r="E55" s="47">
        <f>G54/G114*100</f>
        <v>0.0017453200352905132</v>
      </c>
      <c r="F55" s="48"/>
      <c r="G55" s="49"/>
    </row>
    <row r="56" spans="1:7" ht="12.75" customHeight="1">
      <c r="A56" s="16" t="s">
        <v>19</v>
      </c>
      <c r="B56" s="50" t="s">
        <v>64</v>
      </c>
      <c r="C56" s="51"/>
      <c r="D56" s="51"/>
      <c r="E56" s="52"/>
      <c r="F56" s="52"/>
      <c r="G56" s="53"/>
    </row>
    <row r="57" spans="1:7" ht="13.5">
      <c r="A57" s="2" t="s">
        <v>44</v>
      </c>
      <c r="B57" s="43" t="s">
        <v>106</v>
      </c>
      <c r="C57" s="44"/>
      <c r="D57" s="45"/>
      <c r="E57" s="2">
        <v>1969</v>
      </c>
      <c r="F57" s="2">
        <v>2014</v>
      </c>
      <c r="G57" s="4">
        <v>79.64</v>
      </c>
    </row>
    <row r="58" spans="1:7" ht="13.5" customHeight="1">
      <c r="A58" s="59" t="s">
        <v>136</v>
      </c>
      <c r="B58" s="60"/>
      <c r="C58" s="60"/>
      <c r="D58" s="60"/>
      <c r="E58" s="60"/>
      <c r="F58" s="61"/>
      <c r="G58" s="15">
        <f>SUM(G57:G57)</f>
        <v>79.64</v>
      </c>
    </row>
    <row r="59" spans="1:7" ht="11.25" customHeight="1">
      <c r="A59" s="62" t="s">
        <v>119</v>
      </c>
      <c r="B59" s="62"/>
      <c r="C59" s="62"/>
      <c r="D59" s="62"/>
      <c r="E59" s="47">
        <f>G58/G114*100</f>
        <v>0.023518999595691446</v>
      </c>
      <c r="F59" s="48"/>
      <c r="G59" s="49"/>
    </row>
    <row r="60" spans="1:7" ht="13.5" customHeight="1">
      <c r="A60" s="16" t="s">
        <v>20</v>
      </c>
      <c r="B60" s="50" t="s">
        <v>65</v>
      </c>
      <c r="C60" s="51"/>
      <c r="D60" s="51"/>
      <c r="E60" s="52"/>
      <c r="F60" s="52"/>
      <c r="G60" s="53"/>
    </row>
    <row r="61" spans="1:7" ht="13.5">
      <c r="A61" s="18" t="s">
        <v>45</v>
      </c>
      <c r="B61" s="57" t="s">
        <v>121</v>
      </c>
      <c r="C61" s="58"/>
      <c r="D61" s="58"/>
      <c r="E61" s="18">
        <v>2017</v>
      </c>
      <c r="F61" s="27"/>
      <c r="G61" s="28">
        <v>23145.67</v>
      </c>
    </row>
    <row r="62" spans="1:7" ht="13.5">
      <c r="A62" s="18" t="s">
        <v>46</v>
      </c>
      <c r="B62" s="43" t="s">
        <v>91</v>
      </c>
      <c r="C62" s="44"/>
      <c r="D62" s="45"/>
      <c r="E62" s="18">
        <v>2003</v>
      </c>
      <c r="F62" s="19"/>
      <c r="G62" s="20">
        <v>0.12</v>
      </c>
    </row>
    <row r="63" spans="1:7" ht="13.5">
      <c r="A63" s="2" t="s">
        <v>47</v>
      </c>
      <c r="B63" s="43" t="s">
        <v>69</v>
      </c>
      <c r="C63" s="44"/>
      <c r="D63" s="45"/>
      <c r="E63" s="2">
        <v>2003</v>
      </c>
      <c r="F63" s="1"/>
      <c r="G63" s="4">
        <v>0.06</v>
      </c>
    </row>
    <row r="64" spans="1:7" ht="13.5">
      <c r="A64" s="2" t="s">
        <v>48</v>
      </c>
      <c r="B64" s="66" t="s">
        <v>113</v>
      </c>
      <c r="C64" s="44"/>
      <c r="D64" s="45"/>
      <c r="E64" s="2">
        <v>1971</v>
      </c>
      <c r="F64" s="2">
        <v>2015</v>
      </c>
      <c r="G64" s="4">
        <v>361.86</v>
      </c>
    </row>
    <row r="65" spans="1:7" ht="13.5">
      <c r="A65" s="59" t="s">
        <v>146</v>
      </c>
      <c r="B65" s="60"/>
      <c r="C65" s="60"/>
      <c r="D65" s="60"/>
      <c r="E65" s="60"/>
      <c r="F65" s="61"/>
      <c r="G65" s="15">
        <f>SUM(G61:G64)</f>
        <v>23507.71</v>
      </c>
    </row>
    <row r="66" spans="1:7" ht="11.25" customHeight="1">
      <c r="A66" s="67" t="s">
        <v>119</v>
      </c>
      <c r="B66" s="68"/>
      <c r="C66" s="68"/>
      <c r="D66" s="68"/>
      <c r="E66" s="48">
        <f>G65/G114*100</f>
        <v>6.942212732114915</v>
      </c>
      <c r="F66" s="48"/>
      <c r="G66" s="49"/>
    </row>
    <row r="67" spans="1:7" ht="12" customHeight="1">
      <c r="A67" s="16" t="s">
        <v>21</v>
      </c>
      <c r="B67" s="50" t="s">
        <v>70</v>
      </c>
      <c r="C67" s="51"/>
      <c r="D67" s="51"/>
      <c r="E67" s="52"/>
      <c r="F67" s="52"/>
      <c r="G67" s="53"/>
    </row>
    <row r="68" spans="1:7" ht="13.5">
      <c r="A68" s="18" t="s">
        <v>147</v>
      </c>
      <c r="B68" s="57" t="s">
        <v>121</v>
      </c>
      <c r="C68" s="58"/>
      <c r="D68" s="58"/>
      <c r="E68" s="18">
        <v>2017</v>
      </c>
      <c r="F68" s="27"/>
      <c r="G68" s="28">
        <v>18166.99</v>
      </c>
    </row>
    <row r="69" spans="1:7" ht="13.5">
      <c r="A69" s="59" t="s">
        <v>148</v>
      </c>
      <c r="B69" s="60"/>
      <c r="C69" s="60"/>
      <c r="D69" s="60"/>
      <c r="E69" s="60"/>
      <c r="F69" s="61"/>
      <c r="G69" s="15">
        <f>SUM(G68:G68)</f>
        <v>18166.99</v>
      </c>
    </row>
    <row r="70" spans="1:7" ht="12" customHeight="1">
      <c r="A70" s="62" t="s">
        <v>119</v>
      </c>
      <c r="B70" s="62"/>
      <c r="C70" s="62"/>
      <c r="D70" s="62"/>
      <c r="E70" s="63">
        <f>G69/G114*100</f>
        <v>5.365010427736447</v>
      </c>
      <c r="F70" s="64"/>
      <c r="G70" s="65"/>
    </row>
    <row r="71" spans="1:7" ht="13.5">
      <c r="A71" s="16" t="s">
        <v>23</v>
      </c>
      <c r="B71" s="50" t="s">
        <v>72</v>
      </c>
      <c r="C71" s="51"/>
      <c r="D71" s="51"/>
      <c r="E71" s="52"/>
      <c r="F71" s="52"/>
      <c r="G71" s="53"/>
    </row>
    <row r="72" spans="1:7" ht="13.5">
      <c r="A72" s="2" t="s">
        <v>49</v>
      </c>
      <c r="B72" s="43" t="s">
        <v>73</v>
      </c>
      <c r="C72" s="44"/>
      <c r="D72" s="45"/>
      <c r="E72" s="2">
        <v>1950</v>
      </c>
      <c r="F72" s="2">
        <v>2007</v>
      </c>
      <c r="G72" s="4">
        <v>6.73</v>
      </c>
    </row>
    <row r="73" spans="1:7" ht="12.75" customHeight="1">
      <c r="A73" s="59" t="s">
        <v>149</v>
      </c>
      <c r="B73" s="60"/>
      <c r="C73" s="60"/>
      <c r="D73" s="60"/>
      <c r="E73" s="60"/>
      <c r="F73" s="61"/>
      <c r="G73" s="15">
        <f>SUM(G72:G72)</f>
        <v>6.73</v>
      </c>
    </row>
    <row r="74" spans="1:7" ht="12" customHeight="1">
      <c r="A74" s="62" t="s">
        <v>119</v>
      </c>
      <c r="B74" s="62"/>
      <c r="C74" s="62"/>
      <c r="D74" s="62"/>
      <c r="E74" s="47">
        <f>G73/G114*100</f>
        <v>0.001987479498731836</v>
      </c>
      <c r="F74" s="48"/>
      <c r="G74" s="49"/>
    </row>
    <row r="75" spans="1:7" ht="12" customHeight="1">
      <c r="A75" s="16" t="s">
        <v>24</v>
      </c>
      <c r="B75" s="50" t="s">
        <v>74</v>
      </c>
      <c r="C75" s="51"/>
      <c r="D75" s="51"/>
      <c r="E75" s="52"/>
      <c r="F75" s="52"/>
      <c r="G75" s="53"/>
    </row>
    <row r="76" spans="1:7" ht="13.5">
      <c r="A76" s="2" t="s">
        <v>51</v>
      </c>
      <c r="B76" s="43" t="s">
        <v>75</v>
      </c>
      <c r="C76" s="44"/>
      <c r="D76" s="45"/>
      <c r="E76" s="2">
        <v>1977</v>
      </c>
      <c r="F76" s="2">
        <v>2000</v>
      </c>
      <c r="G76" s="4">
        <v>7746</v>
      </c>
    </row>
    <row r="77" spans="1:7" ht="13.5">
      <c r="A77" s="2" t="s">
        <v>52</v>
      </c>
      <c r="B77" s="43" t="s">
        <v>76</v>
      </c>
      <c r="C77" s="44"/>
      <c r="D77" s="45"/>
      <c r="E77" s="2">
        <v>1969</v>
      </c>
      <c r="F77" s="2">
        <v>2002</v>
      </c>
      <c r="G77" s="4">
        <v>345.33</v>
      </c>
    </row>
    <row r="78" spans="1:7" ht="13.5">
      <c r="A78" s="2" t="s">
        <v>54</v>
      </c>
      <c r="B78" s="43" t="s">
        <v>77</v>
      </c>
      <c r="C78" s="44"/>
      <c r="D78" s="45"/>
      <c r="E78" s="2">
        <v>1995</v>
      </c>
      <c r="F78" s="2"/>
      <c r="G78" s="4">
        <v>115.73</v>
      </c>
    </row>
    <row r="79" spans="1:7" ht="13.5">
      <c r="A79" s="2" t="s">
        <v>55</v>
      </c>
      <c r="B79" s="43" t="s">
        <v>115</v>
      </c>
      <c r="C79" s="44"/>
      <c r="D79" s="45"/>
      <c r="E79" s="2">
        <v>2015</v>
      </c>
      <c r="F79" s="2"/>
      <c r="G79" s="4">
        <v>18116.6897</v>
      </c>
    </row>
    <row r="80" spans="1:7" ht="13.5">
      <c r="A80" s="2" t="s">
        <v>130</v>
      </c>
      <c r="B80" s="43" t="s">
        <v>131</v>
      </c>
      <c r="C80" s="44"/>
      <c r="D80" s="45"/>
      <c r="E80" s="2">
        <v>1958</v>
      </c>
      <c r="F80" s="2">
        <v>2019</v>
      </c>
      <c r="G80" s="4">
        <v>2973.08</v>
      </c>
    </row>
    <row r="81" spans="1:7" ht="13.5">
      <c r="A81" s="2" t="s">
        <v>58</v>
      </c>
      <c r="B81" s="43" t="s">
        <v>88</v>
      </c>
      <c r="C81" s="44"/>
      <c r="D81" s="45"/>
      <c r="E81" s="2">
        <v>2006</v>
      </c>
      <c r="F81" s="2"/>
      <c r="G81" s="4">
        <v>4.4</v>
      </c>
    </row>
    <row r="82" spans="1:7" ht="13.5">
      <c r="A82" s="22" t="s">
        <v>59</v>
      </c>
      <c r="B82" s="43" t="s">
        <v>126</v>
      </c>
      <c r="C82" s="44"/>
      <c r="D82" s="45"/>
      <c r="E82" s="2">
        <v>1955</v>
      </c>
      <c r="F82" s="2">
        <v>2018</v>
      </c>
      <c r="G82" s="4">
        <v>56.5</v>
      </c>
    </row>
    <row r="83" spans="1:7" ht="13.5">
      <c r="A83" s="59" t="s">
        <v>150</v>
      </c>
      <c r="B83" s="60"/>
      <c r="C83" s="60"/>
      <c r="D83" s="60"/>
      <c r="E83" s="60"/>
      <c r="F83" s="61"/>
      <c r="G83" s="15">
        <f>SUM(G76:G82)</f>
        <v>29357.729700000004</v>
      </c>
    </row>
    <row r="84" spans="1:7" ht="11.25" customHeight="1">
      <c r="A84" s="62" t="s">
        <v>119</v>
      </c>
      <c r="B84" s="62"/>
      <c r="C84" s="62"/>
      <c r="D84" s="62"/>
      <c r="E84" s="47">
        <f>G83/G114*100</f>
        <v>8.669819600009026</v>
      </c>
      <c r="F84" s="48"/>
      <c r="G84" s="49"/>
    </row>
    <row r="85" spans="1:7" ht="12" customHeight="1">
      <c r="A85" s="16" t="s">
        <v>25</v>
      </c>
      <c r="B85" s="50" t="s">
        <v>78</v>
      </c>
      <c r="C85" s="51"/>
      <c r="D85" s="51"/>
      <c r="E85" s="52"/>
      <c r="F85" s="52"/>
      <c r="G85" s="53"/>
    </row>
    <row r="86" spans="1:7" ht="13.5">
      <c r="A86" s="2" t="s">
        <v>102</v>
      </c>
      <c r="B86" s="43" t="s">
        <v>14</v>
      </c>
      <c r="C86" s="44"/>
      <c r="D86" s="45"/>
      <c r="E86" s="2">
        <v>1997</v>
      </c>
      <c r="F86" s="2"/>
      <c r="G86" s="4">
        <v>65744</v>
      </c>
    </row>
    <row r="87" spans="1:7" ht="13.5">
      <c r="A87" s="2" t="s">
        <v>60</v>
      </c>
      <c r="B87" s="93" t="s">
        <v>105</v>
      </c>
      <c r="C87" s="93"/>
      <c r="D87" s="93"/>
      <c r="E87" s="2">
        <v>2014</v>
      </c>
      <c r="F87" s="17"/>
      <c r="G87" s="4">
        <v>6994.41</v>
      </c>
    </row>
    <row r="88" spans="1:7" ht="13.5">
      <c r="A88" s="59" t="s">
        <v>151</v>
      </c>
      <c r="B88" s="60"/>
      <c r="C88" s="60"/>
      <c r="D88" s="60"/>
      <c r="E88" s="60"/>
      <c r="F88" s="61"/>
      <c r="G88" s="21">
        <f>G86+G87</f>
        <v>72738.41</v>
      </c>
    </row>
    <row r="89" spans="1:7" ht="11.25" customHeight="1">
      <c r="A89" s="62" t="s">
        <v>119</v>
      </c>
      <c r="B89" s="62"/>
      <c r="C89" s="62"/>
      <c r="D89" s="62"/>
      <c r="E89" s="47">
        <f>G88/G114*100</f>
        <v>21.480846752652422</v>
      </c>
      <c r="F89" s="48"/>
      <c r="G89" s="49"/>
    </row>
    <row r="90" spans="1:7" ht="12.75" customHeight="1">
      <c r="A90" s="16" t="s">
        <v>27</v>
      </c>
      <c r="B90" s="50" t="s">
        <v>79</v>
      </c>
      <c r="C90" s="51"/>
      <c r="D90" s="51"/>
      <c r="E90" s="52"/>
      <c r="F90" s="52"/>
      <c r="G90" s="53"/>
    </row>
    <row r="91" spans="1:7" ht="13.5">
      <c r="A91" s="18" t="s">
        <v>61</v>
      </c>
      <c r="B91" s="57" t="s">
        <v>122</v>
      </c>
      <c r="C91" s="58"/>
      <c r="D91" s="69"/>
      <c r="E91" s="18">
        <v>2017</v>
      </c>
      <c r="F91" s="18"/>
      <c r="G91" s="30">
        <v>6640.26</v>
      </c>
    </row>
    <row r="92" spans="1:7" ht="13.5">
      <c r="A92" s="2" t="s">
        <v>124</v>
      </c>
      <c r="B92" s="66" t="s">
        <v>107</v>
      </c>
      <c r="C92" s="44"/>
      <c r="D92" s="45"/>
      <c r="E92" s="2">
        <v>1976</v>
      </c>
      <c r="F92" s="2">
        <v>2014</v>
      </c>
      <c r="G92" s="4">
        <v>1244.14</v>
      </c>
    </row>
    <row r="93" spans="1:7" ht="13.5">
      <c r="A93" s="2" t="s">
        <v>62</v>
      </c>
      <c r="B93" s="43" t="s">
        <v>87</v>
      </c>
      <c r="C93" s="44"/>
      <c r="D93" s="45"/>
      <c r="E93" s="2">
        <v>1971</v>
      </c>
      <c r="F93" s="2">
        <v>2002</v>
      </c>
      <c r="G93" s="4">
        <v>0.01</v>
      </c>
    </row>
    <row r="94" spans="1:7" ht="13.5">
      <c r="A94" s="2" t="s">
        <v>63</v>
      </c>
      <c r="B94" s="43" t="s">
        <v>103</v>
      </c>
      <c r="C94" s="44"/>
      <c r="D94" s="45"/>
      <c r="E94" s="2">
        <v>2014</v>
      </c>
      <c r="F94" s="2"/>
      <c r="G94" s="4">
        <v>7762.33</v>
      </c>
    </row>
    <row r="95" spans="1:7" ht="13.5">
      <c r="A95" s="22" t="s">
        <v>66</v>
      </c>
      <c r="B95" s="43" t="s">
        <v>109</v>
      </c>
      <c r="C95" s="44"/>
      <c r="D95" s="45"/>
      <c r="E95" s="2">
        <v>2014</v>
      </c>
      <c r="F95" s="2"/>
      <c r="G95" s="4">
        <v>10284.39</v>
      </c>
    </row>
    <row r="96" spans="1:7" ht="13.5">
      <c r="A96" s="59" t="s">
        <v>152</v>
      </c>
      <c r="B96" s="60"/>
      <c r="C96" s="60"/>
      <c r="D96" s="60"/>
      <c r="E96" s="60"/>
      <c r="F96" s="61"/>
      <c r="G96" s="15">
        <f>G91+G92+G93+G94+G95</f>
        <v>25931.13</v>
      </c>
    </row>
    <row r="97" spans="1:7" ht="12.75" customHeight="1">
      <c r="A97" s="67" t="s">
        <v>119</v>
      </c>
      <c r="B97" s="68"/>
      <c r="C97" s="68"/>
      <c r="D97" s="68"/>
      <c r="E97" s="47">
        <f>G96/G114*100</f>
        <v>7.657888447838052</v>
      </c>
      <c r="F97" s="48"/>
      <c r="G97" s="49"/>
    </row>
    <row r="98" spans="1:7" ht="13.5">
      <c r="A98" s="16" t="s">
        <v>28</v>
      </c>
      <c r="B98" s="50" t="s">
        <v>80</v>
      </c>
      <c r="C98" s="51"/>
      <c r="D98" s="51"/>
      <c r="E98" s="52"/>
      <c r="F98" s="52"/>
      <c r="G98" s="53"/>
    </row>
    <row r="99" spans="1:7" ht="13.5">
      <c r="A99" s="31" t="s">
        <v>153</v>
      </c>
      <c r="B99" s="54" t="s">
        <v>43</v>
      </c>
      <c r="C99" s="55"/>
      <c r="D99" s="56"/>
      <c r="E99" s="2">
        <v>2001</v>
      </c>
      <c r="F99" s="2"/>
      <c r="G99" s="4">
        <v>18514</v>
      </c>
    </row>
    <row r="100" spans="1:7" ht="13.5">
      <c r="A100" s="2" t="s">
        <v>67</v>
      </c>
      <c r="B100" s="54" t="s">
        <v>81</v>
      </c>
      <c r="C100" s="55"/>
      <c r="D100" s="56"/>
      <c r="E100" s="2">
        <v>1980</v>
      </c>
      <c r="F100" s="2">
        <v>2014</v>
      </c>
      <c r="G100" s="4">
        <v>7.2081</v>
      </c>
    </row>
    <row r="101" spans="1:7" ht="13.5">
      <c r="A101" s="59" t="s">
        <v>154</v>
      </c>
      <c r="B101" s="60"/>
      <c r="C101" s="60"/>
      <c r="D101" s="60"/>
      <c r="E101" s="60"/>
      <c r="F101" s="61"/>
      <c r="G101" s="15">
        <f>SUM(G99:G100)</f>
        <v>18521.2081</v>
      </c>
    </row>
    <row r="102" spans="1:7" ht="12.75" customHeight="1">
      <c r="A102" s="62" t="s">
        <v>119</v>
      </c>
      <c r="B102" s="62"/>
      <c r="C102" s="62"/>
      <c r="D102" s="62"/>
      <c r="E102" s="47">
        <f>G101/G114*100</f>
        <v>5.4696168485135255</v>
      </c>
      <c r="F102" s="48"/>
      <c r="G102" s="49"/>
    </row>
    <row r="103" spans="1:7" ht="13.5">
      <c r="A103" s="16" t="s">
        <v>30</v>
      </c>
      <c r="B103" s="50" t="s">
        <v>82</v>
      </c>
      <c r="C103" s="51"/>
      <c r="D103" s="51"/>
      <c r="E103" s="52"/>
      <c r="F103" s="52"/>
      <c r="G103" s="53"/>
    </row>
    <row r="104" spans="1:7" ht="13.5">
      <c r="A104" s="18" t="s">
        <v>155</v>
      </c>
      <c r="B104" s="57" t="s">
        <v>122</v>
      </c>
      <c r="C104" s="58"/>
      <c r="D104" s="69"/>
      <c r="E104" s="18">
        <v>2017</v>
      </c>
      <c r="F104" s="29"/>
      <c r="G104" s="28">
        <v>35283</v>
      </c>
    </row>
    <row r="105" spans="1:7" ht="13.5">
      <c r="A105" s="2" t="s">
        <v>68</v>
      </c>
      <c r="B105" s="43" t="s">
        <v>118</v>
      </c>
      <c r="C105" s="44"/>
      <c r="D105" s="45"/>
      <c r="E105" s="2">
        <v>1969</v>
      </c>
      <c r="F105" s="2">
        <v>2015</v>
      </c>
      <c r="G105" s="4">
        <v>0.45</v>
      </c>
    </row>
    <row r="106" spans="1:7" ht="13.5">
      <c r="A106" s="2" t="s">
        <v>71</v>
      </c>
      <c r="B106" s="43" t="s">
        <v>117</v>
      </c>
      <c r="C106" s="44"/>
      <c r="D106" s="45"/>
      <c r="E106" s="2">
        <v>1968</v>
      </c>
      <c r="F106" s="2">
        <v>2015</v>
      </c>
      <c r="G106" s="4">
        <v>0.8</v>
      </c>
    </row>
    <row r="107" spans="1:7" ht="13.5">
      <c r="A107" s="2" t="s">
        <v>127</v>
      </c>
      <c r="B107" s="43" t="s">
        <v>120</v>
      </c>
      <c r="C107" s="44"/>
      <c r="D107" s="45"/>
      <c r="E107" s="2">
        <v>1968</v>
      </c>
      <c r="F107" s="2">
        <v>2015</v>
      </c>
      <c r="G107" s="4">
        <v>2.92</v>
      </c>
    </row>
    <row r="108" spans="1:7" ht="13.5">
      <c r="A108" s="2" t="s">
        <v>128</v>
      </c>
      <c r="B108" s="43" t="s">
        <v>83</v>
      </c>
      <c r="C108" s="44"/>
      <c r="D108" s="45"/>
      <c r="E108" s="2">
        <v>2000</v>
      </c>
      <c r="F108" s="2"/>
      <c r="G108" s="4">
        <v>0.64</v>
      </c>
    </row>
    <row r="109" spans="1:7" ht="13.5">
      <c r="A109" s="2" t="s">
        <v>132</v>
      </c>
      <c r="B109" s="43" t="s">
        <v>84</v>
      </c>
      <c r="C109" s="44"/>
      <c r="D109" s="45"/>
      <c r="E109" s="2">
        <v>1975</v>
      </c>
      <c r="F109" s="2">
        <v>1995</v>
      </c>
      <c r="G109" s="4">
        <v>0.05</v>
      </c>
    </row>
    <row r="110" spans="1:7" ht="13.5">
      <c r="A110" s="2" t="s">
        <v>134</v>
      </c>
      <c r="B110" s="43" t="s">
        <v>85</v>
      </c>
      <c r="C110" s="44"/>
      <c r="D110" s="45"/>
      <c r="E110" s="2">
        <v>1969</v>
      </c>
      <c r="F110" s="2">
        <v>1995</v>
      </c>
      <c r="G110" s="4">
        <v>0.05</v>
      </c>
    </row>
    <row r="111" spans="1:7" ht="13.5">
      <c r="A111" s="2" t="s">
        <v>137</v>
      </c>
      <c r="B111" s="43" t="s">
        <v>86</v>
      </c>
      <c r="C111" s="44"/>
      <c r="D111" s="45"/>
      <c r="E111" s="2">
        <v>1969</v>
      </c>
      <c r="F111" s="2">
        <v>1995</v>
      </c>
      <c r="G111" s="4">
        <v>0.05</v>
      </c>
    </row>
    <row r="112" spans="1:7" ht="13.5">
      <c r="A112" s="59" t="s">
        <v>156</v>
      </c>
      <c r="B112" s="60"/>
      <c r="C112" s="60"/>
      <c r="D112" s="60"/>
      <c r="E112" s="60"/>
      <c r="F112" s="61"/>
      <c r="G112" s="15">
        <f>SUM(G104:G111)</f>
        <v>35287.96000000001</v>
      </c>
    </row>
    <row r="113" spans="1:7" ht="12" customHeight="1">
      <c r="A113" s="62" t="s">
        <v>119</v>
      </c>
      <c r="B113" s="62"/>
      <c r="C113" s="62"/>
      <c r="D113" s="62"/>
      <c r="E113" s="47">
        <f>G112/G114*100</f>
        <v>10.421113975047415</v>
      </c>
      <c r="F113" s="48"/>
      <c r="G113" s="49"/>
    </row>
    <row r="114" spans="1:7" ht="12" customHeight="1">
      <c r="A114" s="59" t="s">
        <v>157</v>
      </c>
      <c r="B114" s="60"/>
      <c r="C114" s="60"/>
      <c r="D114" s="60"/>
      <c r="E114" s="60"/>
      <c r="F114" s="61"/>
      <c r="G114" s="23">
        <f>G11+G22+G29+G34+G39+G45+G50+G54+G58+G65+G69+G73+G83+G88+G96+G101+G112</f>
        <v>338619.8451</v>
      </c>
    </row>
    <row r="115" spans="1:7" ht="13.5">
      <c r="A115" s="97" t="s">
        <v>119</v>
      </c>
      <c r="B115" s="97"/>
      <c r="C115" s="97"/>
      <c r="D115" s="97"/>
      <c r="E115" s="98">
        <f>E113+E102+E97+E89+E84+E74+E70+E66+E59+E55+E51+E46+E40+E35+E30+E23+E12</f>
        <v>100</v>
      </c>
      <c r="F115" s="99"/>
      <c r="G115" s="100"/>
    </row>
  </sheetData>
  <sheetProtection/>
  <mergeCells count="133">
    <mergeCell ref="A112:F112"/>
    <mergeCell ref="A113:D113"/>
    <mergeCell ref="E113:G113"/>
    <mergeCell ref="A114:F114"/>
    <mergeCell ref="A115:D115"/>
    <mergeCell ref="E115:G115"/>
    <mergeCell ref="B106:D106"/>
    <mergeCell ref="B107:D107"/>
    <mergeCell ref="B108:D108"/>
    <mergeCell ref="B109:D109"/>
    <mergeCell ref="B110:D110"/>
    <mergeCell ref="B111:D111"/>
    <mergeCell ref="A101:F101"/>
    <mergeCell ref="A102:D102"/>
    <mergeCell ref="E102:G102"/>
    <mergeCell ref="B103:G103"/>
    <mergeCell ref="B104:D104"/>
    <mergeCell ref="B105:D105"/>
    <mergeCell ref="A96:F96"/>
    <mergeCell ref="A97:D97"/>
    <mergeCell ref="E97:G97"/>
    <mergeCell ref="B98:G98"/>
    <mergeCell ref="B99:D99"/>
    <mergeCell ref="B100:D100"/>
    <mergeCell ref="B90:G90"/>
    <mergeCell ref="B91:D91"/>
    <mergeCell ref="B92:D92"/>
    <mergeCell ref="B93:D93"/>
    <mergeCell ref="B94:D94"/>
    <mergeCell ref="B95:D95"/>
    <mergeCell ref="B85:G85"/>
    <mergeCell ref="B86:D86"/>
    <mergeCell ref="B87:D87"/>
    <mergeCell ref="A88:F88"/>
    <mergeCell ref="A89:D89"/>
    <mergeCell ref="E89:G89"/>
    <mergeCell ref="B79:D79"/>
    <mergeCell ref="B80:D80"/>
    <mergeCell ref="B81:D81"/>
    <mergeCell ref="B82:D82"/>
    <mergeCell ref="A83:F83"/>
    <mergeCell ref="A84:D84"/>
    <mergeCell ref="E84:G84"/>
    <mergeCell ref="A74:D74"/>
    <mergeCell ref="E74:G74"/>
    <mergeCell ref="B75:G75"/>
    <mergeCell ref="B76:D76"/>
    <mergeCell ref="B77:D77"/>
    <mergeCell ref="B78:D78"/>
    <mergeCell ref="A69:F69"/>
    <mergeCell ref="A70:D70"/>
    <mergeCell ref="E70:G70"/>
    <mergeCell ref="B71:G71"/>
    <mergeCell ref="B72:D72"/>
    <mergeCell ref="A73:F73"/>
    <mergeCell ref="B64:D64"/>
    <mergeCell ref="A65:F65"/>
    <mergeCell ref="A66:D66"/>
    <mergeCell ref="E66:G66"/>
    <mergeCell ref="B67:G67"/>
    <mergeCell ref="B68:D68"/>
    <mergeCell ref="A59:D59"/>
    <mergeCell ref="E59:G59"/>
    <mergeCell ref="B60:G60"/>
    <mergeCell ref="B61:D61"/>
    <mergeCell ref="B62:D62"/>
    <mergeCell ref="B63:D63"/>
    <mergeCell ref="A54:F54"/>
    <mergeCell ref="A55:D55"/>
    <mergeCell ref="E55:G55"/>
    <mergeCell ref="B56:G56"/>
    <mergeCell ref="B57:D57"/>
    <mergeCell ref="A58:F58"/>
    <mergeCell ref="B49:D49"/>
    <mergeCell ref="A50:F50"/>
    <mergeCell ref="A51:D51"/>
    <mergeCell ref="E51:G51"/>
    <mergeCell ref="B52:G52"/>
    <mergeCell ref="B53:D53"/>
    <mergeCell ref="B44:D44"/>
    <mergeCell ref="A45:F45"/>
    <mergeCell ref="A46:D46"/>
    <mergeCell ref="E46:G46"/>
    <mergeCell ref="B47:G47"/>
    <mergeCell ref="B48:D48"/>
    <mergeCell ref="A39:F39"/>
    <mergeCell ref="A40:D40"/>
    <mergeCell ref="E40:G40"/>
    <mergeCell ref="B41:G41"/>
    <mergeCell ref="B42:D42"/>
    <mergeCell ref="B43:D43"/>
    <mergeCell ref="A34:F34"/>
    <mergeCell ref="A35:D35"/>
    <mergeCell ref="E35:G35"/>
    <mergeCell ref="B36:G36"/>
    <mergeCell ref="B37:D37"/>
    <mergeCell ref="B38:D38"/>
    <mergeCell ref="A29:F29"/>
    <mergeCell ref="A30:D30"/>
    <mergeCell ref="E30:G30"/>
    <mergeCell ref="B31:G31"/>
    <mergeCell ref="B32:D32"/>
    <mergeCell ref="B33:D33"/>
    <mergeCell ref="A23:D23"/>
    <mergeCell ref="E23:G23"/>
    <mergeCell ref="B24:G24"/>
    <mergeCell ref="B25:D25"/>
    <mergeCell ref="B26:D26"/>
    <mergeCell ref="B28:D28"/>
    <mergeCell ref="B17:D17"/>
    <mergeCell ref="B18:D18"/>
    <mergeCell ref="B19:D19"/>
    <mergeCell ref="B20:D20"/>
    <mergeCell ref="B21:D21"/>
    <mergeCell ref="A22:F22"/>
    <mergeCell ref="A12:D12"/>
    <mergeCell ref="E12:G12"/>
    <mergeCell ref="B13:G13"/>
    <mergeCell ref="B14:D14"/>
    <mergeCell ref="B15:D15"/>
    <mergeCell ref="B16:D16"/>
    <mergeCell ref="B6:D6"/>
    <mergeCell ref="B7:D7"/>
    <mergeCell ref="B8:D8"/>
    <mergeCell ref="B9:D9"/>
    <mergeCell ref="B10:D10"/>
    <mergeCell ref="A11:F11"/>
    <mergeCell ref="A1:A2"/>
    <mergeCell ref="B1:D2"/>
    <mergeCell ref="E1:F1"/>
    <mergeCell ref="B3:G3"/>
    <mergeCell ref="B4:D4"/>
    <mergeCell ref="B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cp:lastPrinted>2022-08-02T06:03:49Z</cp:lastPrinted>
  <dcterms:created xsi:type="dcterms:W3CDTF">2009-01-01T20:06:53Z</dcterms:created>
  <dcterms:modified xsi:type="dcterms:W3CDTF">2022-08-02T09:52:10Z</dcterms:modified>
  <cp:category/>
  <cp:version/>
  <cp:contentType/>
  <cp:contentStatus/>
</cp:coreProperties>
</file>